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R343" i="8" l="1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F346" i="11" s="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B356" i="6" s="1"/>
  <c r="D356" i="4" s="1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B188" i="28" s="1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4" i="28" l="1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B356" i="5" s="1"/>
  <c r="B356" i="4" s="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2" i="5" l="1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C114" i="5"/>
  <c r="C114" i="4" s="1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<sst xmlns="http://schemas.openxmlformats.org/spreadsheetml/2006/main" count="4411" uniqueCount="80">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</sst>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8"/>
  <sheetViews>
    <sheetView tabSelected="1" zoomScale="75" zoomScaleNormal="75" workbookViewId="0">
      <pane ySplit="8" topLeftCell="A321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0.89031293776802845</v>
      </c>
      <c r="D334" s="32">
        <f>'6.по срокам в нацвал'!B334</f>
        <v>113522478.57000001</v>
      </c>
      <c r="E334" s="36">
        <f>'6.по срокам в нацвал'!C334</f>
        <v>1.2273196767641719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211855845.19</v>
      </c>
      <c r="C336" s="36">
        <f>'2.общ.по срокам'!C336</f>
        <v>0.96321972228799446</v>
      </c>
      <c r="D336" s="32">
        <f>'6.по срокам в нацвал'!B336</f>
        <v>139641126.31</v>
      </c>
      <c r="E336" s="36">
        <f>'6.по срокам в нацвал'!C336</f>
        <v>1.3148617826856608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14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14" hidden="1" x14ac:dyDescent="0.2">
      <c r="A354" s="34" t="s">
        <v>9</v>
      </c>
      <c r="B354" s="32">
        <f>'2.общ.по срокам'!B354</f>
        <v>0</v>
      </c>
      <c r="C354" s="36" t="e">
        <f>'2.общ.по срокам'!C354</f>
        <v>#DIV/0!</v>
      </c>
      <c r="D354" s="32">
        <f>'6.по срокам в нацвал'!B354</f>
        <v>0</v>
      </c>
      <c r="E354" s="36" t="e">
        <f>'6.по срокам в нацвал'!C354</f>
        <v>#DIV/0!</v>
      </c>
      <c r="F354" s="32">
        <f>'10.по срокам в инвал'!B354</f>
        <v>0</v>
      </c>
      <c r="G354" s="36" t="e">
        <f>'10.по срокам в инвал'!C354</f>
        <v>#DIV/0!</v>
      </c>
    </row>
    <row r="355" spans="1:14" hidden="1" x14ac:dyDescent="0.2">
      <c r="A355" s="34" t="s">
        <v>14</v>
      </c>
      <c r="B355" s="32">
        <f>'2.общ.по срокам'!B355</f>
        <v>0</v>
      </c>
      <c r="C355" s="36" t="e">
        <f>'2.общ.по срокам'!C355</f>
        <v>#DIV/0!</v>
      </c>
      <c r="D355" s="32">
        <f>'6.по срокам в нацвал'!B355</f>
        <v>0</v>
      </c>
      <c r="E355" s="36" t="e">
        <f>'6.по срокам в нацвал'!C355</f>
        <v>#DIV/0!</v>
      </c>
      <c r="F355" s="32">
        <f>'10.по срокам в инвал'!B355</f>
        <v>0</v>
      </c>
      <c r="G355" s="36" t="e">
        <f>'10.по срокам в инвал'!C355</f>
        <v>#DIV/0!</v>
      </c>
    </row>
    <row r="356" spans="1:14" ht="13.5" hidden="1" thickBot="1" x14ac:dyDescent="0.25">
      <c r="A356" s="35" t="s">
        <v>15</v>
      </c>
      <c r="B356" s="33">
        <f>'2.общ.по срокам'!B356</f>
        <v>0</v>
      </c>
      <c r="C356" s="37" t="e">
        <f>'2.общ.по срокам'!C356</f>
        <v>#DIV/0!</v>
      </c>
      <c r="D356" s="33">
        <f>'6.по срокам в нацвал'!B356</f>
        <v>0</v>
      </c>
      <c r="E356" s="37" t="e">
        <f>'6.по срокам в нацвал'!C356</f>
        <v>#DIV/0!</v>
      </c>
      <c r="F356" s="33">
        <f>'10.по срокам в инвал'!B356</f>
        <v>0</v>
      </c>
      <c r="G356" s="37" t="e">
        <f>'10.по срокам в инвал'!C356</f>
        <v>#DIV/0!</v>
      </c>
    </row>
    <row r="357" spans="1:14" x14ac:dyDescent="0.2">
      <c r="B357" s="18"/>
      <c r="C357" s="19"/>
      <c r="D357" s="18"/>
      <c r="E357" s="19"/>
      <c r="F357" s="18"/>
      <c r="G357" s="19"/>
    </row>
    <row r="358" spans="1:14" x14ac:dyDescent="0.2">
      <c r="B358" s="18"/>
      <c r="C358" s="18"/>
      <c r="D358" s="18"/>
      <c r="E358" s="18"/>
      <c r="F358" s="18"/>
      <c r="G358" s="18"/>
    </row>
    <row r="359" spans="1:14" x14ac:dyDescent="0.2">
      <c r="B359" s="18"/>
      <c r="C359" s="18"/>
      <c r="D359" s="18"/>
      <c r="E359" s="18"/>
      <c r="F359" s="18"/>
      <c r="G359" s="18"/>
    </row>
    <row r="360" spans="1:14" x14ac:dyDescent="0.2">
      <c r="B360" s="18"/>
      <c r="C360" s="18"/>
      <c r="D360" s="18"/>
      <c r="E360" s="18"/>
      <c r="F360" s="18"/>
      <c r="G360" s="18"/>
      <c r="I360" s="38"/>
      <c r="J360" s="38"/>
      <c r="K360" s="38"/>
      <c r="L360" s="38"/>
      <c r="M360" s="38"/>
      <c r="N360" s="38"/>
    </row>
    <row r="361" spans="1:14" x14ac:dyDescent="0.2">
      <c r="B361" s="18"/>
      <c r="C361" s="18"/>
      <c r="D361" s="18"/>
      <c r="E361" s="18"/>
      <c r="F361" s="18"/>
      <c r="G361" s="18"/>
      <c r="I361" s="38"/>
      <c r="J361" s="38"/>
      <c r="K361" s="38"/>
      <c r="L361" s="38"/>
      <c r="M361" s="38"/>
      <c r="N361" s="38"/>
    </row>
    <row r="362" spans="1:14" x14ac:dyDescent="0.2">
      <c r="B362" s="18"/>
      <c r="C362" s="18"/>
      <c r="D362" s="40"/>
      <c r="E362" s="18"/>
      <c r="F362" s="18"/>
      <c r="G362" s="18"/>
      <c r="I362" s="38"/>
      <c r="J362" s="38"/>
      <c r="K362" s="38"/>
      <c r="L362" s="38"/>
      <c r="M362" s="38"/>
      <c r="N362" s="38"/>
    </row>
    <row r="363" spans="1:14" x14ac:dyDescent="0.2">
      <c r="B363" s="18"/>
      <c r="C363" s="18"/>
      <c r="D363" s="40"/>
      <c r="E363" s="18"/>
      <c r="F363" s="18"/>
      <c r="G363" s="18"/>
      <c r="I363" s="38"/>
      <c r="J363" s="38"/>
      <c r="K363" s="38"/>
      <c r="L363" s="38"/>
      <c r="M363" s="38"/>
      <c r="N363" s="38"/>
    </row>
    <row r="364" spans="1:14" x14ac:dyDescent="0.2">
      <c r="B364" s="18"/>
      <c r="C364" s="18"/>
      <c r="D364" s="40"/>
      <c r="E364" s="18"/>
      <c r="F364" s="18"/>
      <c r="G364" s="18"/>
      <c r="I364" s="38"/>
      <c r="J364" s="38"/>
      <c r="K364" s="38"/>
      <c r="L364" s="38"/>
      <c r="M364" s="38"/>
      <c r="N364" s="38"/>
    </row>
    <row r="365" spans="1:14" x14ac:dyDescent="0.2">
      <c r="B365" s="18"/>
      <c r="C365" s="18"/>
      <c r="D365" s="19"/>
      <c r="E365" s="19"/>
      <c r="F365" s="19"/>
      <c r="G365" s="19"/>
      <c r="I365" s="38"/>
      <c r="J365" s="38"/>
      <c r="K365" s="38"/>
      <c r="L365" s="38"/>
      <c r="M365" s="38"/>
      <c r="N365" s="38"/>
    </row>
    <row r="366" spans="1:14" x14ac:dyDescent="0.2">
      <c r="B366" s="18"/>
      <c r="C366" s="18"/>
      <c r="D366" s="18"/>
      <c r="E366" s="19"/>
      <c r="F366" s="18"/>
      <c r="G366" s="19"/>
      <c r="I366" s="38"/>
      <c r="J366" s="38"/>
      <c r="K366" s="38"/>
      <c r="L366" s="38"/>
      <c r="M366" s="38"/>
      <c r="N366" s="38"/>
    </row>
    <row r="367" spans="1:14" x14ac:dyDescent="0.2">
      <c r="B367" s="18"/>
      <c r="C367" s="18"/>
      <c r="D367" s="18"/>
      <c r="E367" s="19"/>
      <c r="F367" s="18"/>
      <c r="G367" s="19"/>
      <c r="I367" s="38"/>
      <c r="J367" s="38"/>
      <c r="K367" s="38"/>
      <c r="L367" s="38"/>
      <c r="M367" s="38"/>
      <c r="N367" s="38"/>
    </row>
    <row r="368" spans="1:14" x14ac:dyDescent="0.2">
      <c r="B368" s="18"/>
      <c r="C368" s="19"/>
      <c r="D368" s="18"/>
      <c r="E368" s="19"/>
      <c r="F368" s="18"/>
      <c r="G368" s="19"/>
      <c r="I368" s="38"/>
      <c r="J368" s="38"/>
      <c r="K368" s="38"/>
      <c r="L368" s="38"/>
      <c r="M368" s="38"/>
      <c r="N368" s="38"/>
    </row>
    <row r="369" spans="2:14" x14ac:dyDescent="0.2">
      <c r="B369" s="18"/>
      <c r="C369" s="19"/>
      <c r="D369" s="18"/>
      <c r="E369" s="19"/>
      <c r="F369" s="18"/>
      <c r="G369" s="19"/>
      <c r="I369" s="38"/>
      <c r="J369" s="38"/>
      <c r="K369" s="38"/>
      <c r="L369" s="38"/>
      <c r="M369" s="38"/>
      <c r="N369" s="38"/>
    </row>
    <row r="370" spans="2:14" x14ac:dyDescent="0.2">
      <c r="B370" s="18"/>
      <c r="C370" s="19"/>
      <c r="D370" s="18"/>
      <c r="E370" s="19"/>
      <c r="F370" s="18"/>
      <c r="G370" s="19"/>
      <c r="I370" s="38"/>
      <c r="J370" s="38"/>
      <c r="K370" s="38"/>
      <c r="L370" s="38"/>
      <c r="M370" s="38"/>
      <c r="N370" s="38"/>
    </row>
    <row r="371" spans="2:14" x14ac:dyDescent="0.2">
      <c r="B371" s="18"/>
      <c r="C371" s="19"/>
      <c r="D371" s="18"/>
      <c r="E371" s="19"/>
      <c r="F371" s="18"/>
      <c r="G371" s="19"/>
      <c r="I371" s="38"/>
      <c r="J371" s="38"/>
      <c r="K371" s="38"/>
      <c r="L371" s="38"/>
      <c r="M371" s="38"/>
      <c r="N371" s="38"/>
    </row>
    <row r="372" spans="2:14" x14ac:dyDescent="0.2">
      <c r="B372" s="18"/>
      <c r="C372" s="19"/>
      <c r="D372" s="18"/>
      <c r="E372" s="19"/>
      <c r="F372" s="18"/>
      <c r="G372" s="19"/>
      <c r="I372" s="38"/>
      <c r="J372" s="38"/>
      <c r="K372" s="38"/>
      <c r="L372" s="38"/>
      <c r="M372" s="38"/>
      <c r="N372" s="38"/>
    </row>
    <row r="373" spans="2:14" x14ac:dyDescent="0.2">
      <c r="B373" s="18"/>
      <c r="C373" s="19"/>
      <c r="D373" s="18"/>
      <c r="E373" s="19"/>
      <c r="F373" s="18"/>
      <c r="G373" s="19"/>
      <c r="I373" s="38"/>
      <c r="J373" s="38"/>
      <c r="K373" s="38"/>
      <c r="L373" s="38"/>
      <c r="M373" s="38"/>
      <c r="N373" s="38"/>
    </row>
    <row r="374" spans="2:14" x14ac:dyDescent="0.2">
      <c r="B374" s="19"/>
      <c r="C374" s="19"/>
      <c r="D374" s="19"/>
      <c r="E374" s="19"/>
      <c r="F374" s="19"/>
      <c r="G374" s="19"/>
    </row>
    <row r="375" spans="2:14" x14ac:dyDescent="0.2">
      <c r="B375" s="19"/>
      <c r="C375" s="19"/>
      <c r="D375" s="19"/>
      <c r="E375" s="19"/>
      <c r="F375" s="19"/>
      <c r="G375" s="19"/>
    </row>
    <row r="376" spans="2:14" x14ac:dyDescent="0.2">
      <c r="B376" s="19"/>
      <c r="C376" s="19"/>
      <c r="D376" s="19"/>
      <c r="E376" s="19"/>
      <c r="F376" s="19"/>
      <c r="G376" s="19"/>
    </row>
    <row r="377" spans="2:14" x14ac:dyDescent="0.2">
      <c r="B377" s="19"/>
      <c r="C377" s="19"/>
      <c r="D377" s="19"/>
      <c r="E377" s="19"/>
      <c r="F377" s="19"/>
      <c r="G377" s="19"/>
    </row>
    <row r="378" spans="2:14" x14ac:dyDescent="0.2">
      <c r="B378" s="19"/>
      <c r="C378" s="19"/>
      <c r="D378" s="19"/>
      <c r="E378" s="19"/>
      <c r="F378" s="19"/>
      <c r="G378" s="19"/>
    </row>
    <row r="379" spans="2:14" x14ac:dyDescent="0.2">
      <c r="B379" s="19"/>
      <c r="C379" s="19"/>
      <c r="D379" s="19"/>
      <c r="E379" s="19"/>
      <c r="F379" s="19"/>
      <c r="G379" s="19"/>
    </row>
    <row r="380" spans="2:14" x14ac:dyDescent="0.2">
      <c r="B380" s="19"/>
      <c r="C380" s="19"/>
      <c r="D380" s="19"/>
      <c r="E380" s="19"/>
      <c r="F380" s="19"/>
      <c r="G380" s="19"/>
    </row>
    <row r="381" spans="2:14" x14ac:dyDescent="0.2">
      <c r="B381" s="19"/>
      <c r="C381" s="19"/>
      <c r="D381" s="19"/>
      <c r="E381" s="19"/>
      <c r="F381" s="19"/>
      <c r="G381" s="19"/>
    </row>
    <row r="382" spans="2:14" x14ac:dyDescent="0.2">
      <c r="B382" s="19"/>
      <c r="C382" s="19"/>
      <c r="D382" s="19"/>
      <c r="E382" s="19"/>
      <c r="F382" s="19"/>
      <c r="G382" s="19"/>
    </row>
    <row r="383" spans="2:14" x14ac:dyDescent="0.2">
      <c r="B383" s="19"/>
      <c r="C383" s="19"/>
      <c r="D383" s="19"/>
      <c r="E383" s="19"/>
      <c r="F383" s="19"/>
      <c r="G383" s="19"/>
    </row>
    <row r="384" spans="2:14" x14ac:dyDescent="0.2">
      <c r="B384" s="18"/>
      <c r="C384" s="19"/>
      <c r="D384" s="18"/>
      <c r="E384" s="19"/>
      <c r="F384" s="18"/>
      <c r="G384" s="19"/>
    </row>
    <row r="385" spans="2:7" x14ac:dyDescent="0.2">
      <c r="B385" s="18"/>
      <c r="C385" s="19"/>
      <c r="D385" s="18"/>
      <c r="E385" s="19"/>
      <c r="F385" s="18"/>
      <c r="G385" s="19"/>
    </row>
    <row r="386" spans="2:7" x14ac:dyDescent="0.2">
      <c r="B386" s="18"/>
      <c r="C386" s="19"/>
      <c r="D386" s="18"/>
      <c r="E386" s="19"/>
      <c r="F386" s="18"/>
      <c r="G386" s="19"/>
    </row>
    <row r="387" spans="2:7" x14ac:dyDescent="0.2">
      <c r="B387" s="18"/>
      <c r="C387" s="19"/>
      <c r="D387" s="18"/>
      <c r="E387" s="19"/>
      <c r="F387" s="18"/>
      <c r="G387" s="19"/>
    </row>
    <row r="388" spans="2:7" x14ac:dyDescent="0.2">
      <c r="B388" s="18"/>
      <c r="C388" s="19"/>
      <c r="D388" s="18"/>
      <c r="E388" s="19"/>
      <c r="F388" s="18"/>
      <c r="G388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1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0.89031293776802845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0.43170484121548919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211855845.19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0.96321972228799446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13734556.43</v>
      </c>
      <c r="G336" s="28">
        <f t="shared" ref="G336" si="25">(H336*I336+J336*K336+L336*M336+N336*O336+P336*Q336+R336*S336)/(H336+J336+L336+N336+P336+R336)</f>
        <v>7.6209832412112455</v>
      </c>
      <c r="H336" s="21">
        <f>'3.физ-всего'!H336+'4.юрид-всего'!H336+'5.нерез-всего'!H168</f>
        <v>1984894.97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0.81552919578409655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hidden="1" customHeight="1" x14ac:dyDescent="0.2">
      <c r="A354" s="23" t="s">
        <v>9</v>
      </c>
      <c r="B354" s="26">
        <f>'3.физ-всего'!B354+'4.юрид-всего'!B354+'5.нерез-всего'!B186</f>
        <v>0</v>
      </c>
      <c r="C354" s="28" t="e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#DIV/0!</v>
      </c>
      <c r="D354" s="21">
        <f>'3.физ-всего'!D354+'4.юрид-всего'!D354+'5.нерез-всего'!D186</f>
        <v>0</v>
      </c>
      <c r="E354" s="28" t="e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#DIV/0!</v>
      </c>
      <c r="F354" s="21">
        <f t="shared" si="40"/>
        <v>0</v>
      </c>
      <c r="G354" s="28" t="e">
        <f t="shared" si="41"/>
        <v>#DIV/0!</v>
      </c>
      <c r="H354" s="21">
        <f>'3.физ-всего'!H354+'4.юрид-всего'!H354+'5.нерез-всего'!H186</f>
        <v>0</v>
      </c>
      <c r="I354" s="28" t="e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#DIV/0!</v>
      </c>
      <c r="J354" s="21">
        <f>'3.физ-всего'!J354+'4.юрид-всего'!J354+'5.нерез-всего'!J186</f>
        <v>0</v>
      </c>
      <c r="K354" s="28" t="e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#DIV/0!</v>
      </c>
      <c r="L354" s="21">
        <f>'3.физ-всего'!L354+'4.юрид-всего'!L354+'5.нерез-всего'!L186</f>
        <v>0</v>
      </c>
      <c r="M354" s="28" t="e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#DIV/0!</v>
      </c>
      <c r="N354" s="21">
        <f>'3.физ-всего'!N354+'4.юрид-всего'!N354+'5.нерез-всего'!N186</f>
        <v>0</v>
      </c>
      <c r="O354" s="28" t="e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#DIV/0!</v>
      </c>
      <c r="P354" s="21">
        <f>'3.физ-всего'!P354+'4.юрид-всего'!P354+'5.нерез-всего'!P186</f>
        <v>0</v>
      </c>
      <c r="Q354" s="28" t="e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#DIV/0!</v>
      </c>
      <c r="R354" s="21">
        <f>'3.физ-всего'!R354+'4.юрид-всего'!R354+'5.нерез-всего'!R186</f>
        <v>0</v>
      </c>
      <c r="S354" s="28" t="e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#DIV/0!</v>
      </c>
    </row>
    <row r="355" spans="1:19" ht="14.25" hidden="1" customHeight="1" x14ac:dyDescent="0.2">
      <c r="A355" s="23" t="s">
        <v>14</v>
      </c>
      <c r="B355" s="26">
        <f>'3.физ-всего'!B355+'4.юрид-всего'!B355+'5.нерез-всего'!B187</f>
        <v>0</v>
      </c>
      <c r="C355" s="28" t="e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#DIV/0!</v>
      </c>
      <c r="D355" s="21">
        <f>'3.физ-всего'!D355+'4.юрид-всего'!D355+'5.нерез-всего'!D187</f>
        <v>0</v>
      </c>
      <c r="E355" s="28" t="e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#DIV/0!</v>
      </c>
      <c r="F355" s="21">
        <f t="shared" si="40"/>
        <v>0</v>
      </c>
      <c r="G355" s="28" t="e">
        <f t="shared" si="41"/>
        <v>#DIV/0!</v>
      </c>
      <c r="H355" s="21">
        <f>'3.физ-всего'!H355+'4.юрид-всего'!H355+'5.нерез-всего'!H187</f>
        <v>0</v>
      </c>
      <c r="I355" s="28" t="e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#DIV/0!</v>
      </c>
      <c r="J355" s="21">
        <f>'3.физ-всего'!J355+'4.юрид-всего'!J355+'5.нерез-всего'!J187</f>
        <v>0</v>
      </c>
      <c r="K355" s="28" t="e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#DIV/0!</v>
      </c>
      <c r="L355" s="21">
        <f>'3.физ-всего'!L355+'4.юрид-всего'!L355+'5.нерез-всего'!L187</f>
        <v>0</v>
      </c>
      <c r="M355" s="28" t="e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#DIV/0!</v>
      </c>
      <c r="N355" s="21">
        <f>'3.физ-всего'!N355+'4.юрид-всего'!N355+'5.нерез-всего'!N187</f>
        <v>0</v>
      </c>
      <c r="O355" s="28" t="e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#DIV/0!</v>
      </c>
      <c r="P355" s="21">
        <f>'3.физ-всего'!P355+'4.юрид-всего'!P355+'5.нерез-всего'!P187</f>
        <v>0</v>
      </c>
      <c r="Q355" s="28" t="e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#DIV/0!</v>
      </c>
      <c r="R355" s="21">
        <f>'3.физ-всего'!R355+'4.юрид-всего'!R355+'5.нерез-всего'!R187</f>
        <v>0</v>
      </c>
      <c r="S355" s="28" t="e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#DIV/0!</v>
      </c>
    </row>
    <row r="356" spans="1:19" ht="14.25" hidden="1" customHeight="1" thickBot="1" x14ac:dyDescent="0.25">
      <c r="A356" s="24" t="s">
        <v>15</v>
      </c>
      <c r="B356" s="27">
        <f>'3.физ-всего'!B356+'4.юрид-всего'!B356+'5.нерез-всего'!B188</f>
        <v>0</v>
      </c>
      <c r="C356" s="29" t="e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#DIV/0!</v>
      </c>
      <c r="D356" s="25">
        <f>'3.физ-всего'!D356+'4.юрид-всего'!D356+'5.нерез-всего'!D188</f>
        <v>0</v>
      </c>
      <c r="E356" s="29" t="e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#DIV/0!</v>
      </c>
      <c r="F356" s="25">
        <f t="shared" ref="F356" si="42">H356+J356+L356+N356+P356+R356</f>
        <v>0</v>
      </c>
      <c r="G356" s="29" t="e">
        <f t="shared" ref="G356" si="43">(H356*I356+J356*K356+L356*M356+N356*O356+P356*Q356+R356*S356)/(H356+J356+L356+N356+P356+R356)</f>
        <v>#DIV/0!</v>
      </c>
      <c r="H356" s="25">
        <f>'3.физ-всего'!H356+'4.юрид-всего'!H356+'5.нерез-всего'!H188</f>
        <v>0</v>
      </c>
      <c r="I356" s="29" t="e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#DIV/0!</v>
      </c>
      <c r="J356" s="25">
        <f>'3.физ-всего'!J356+'4.юрид-всего'!J356+'5.нерез-всего'!J188</f>
        <v>0</v>
      </c>
      <c r="K356" s="29" t="e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#DIV/0!</v>
      </c>
      <c r="L356" s="25">
        <f>'3.физ-всего'!L356+'4.юрид-всего'!L356+'5.нерез-всего'!L188</f>
        <v>0</v>
      </c>
      <c r="M356" s="29" t="e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#DIV/0!</v>
      </c>
      <c r="N356" s="25">
        <f>'3.физ-всего'!N356+'4.юрид-всего'!N356+'5.нерез-всего'!N188</f>
        <v>0</v>
      </c>
      <c r="O356" s="29" t="e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#DIV/0!</v>
      </c>
      <c r="P356" s="25">
        <f>'3.физ-всего'!P356+'4.юрид-всего'!P356+'5.нерез-всего'!P188</f>
        <v>0</v>
      </c>
      <c r="Q356" s="29" t="e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#DIV/0!</v>
      </c>
      <c r="R356" s="25">
        <f>'3.физ-всего'!R356+'4.юрид-всего'!R356+'5.нерез-всего'!R188</f>
        <v>0</v>
      </c>
      <c r="S356" s="29" t="e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#DIV/0!</v>
      </c>
    </row>
    <row r="357" spans="1:19" ht="5.0999999999999996" customHeight="1" x14ac:dyDescent="0.2">
      <c r="R357" s="6"/>
    </row>
    <row r="358" spans="1:19" ht="13.5" customHeight="1" x14ac:dyDescent="0.2">
      <c r="A358" s="9" t="s">
        <v>64</v>
      </c>
      <c r="B358" s="8"/>
      <c r="C358" s="8"/>
      <c r="D358" s="8"/>
      <c r="E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  <row r="371" spans="2:3" x14ac:dyDescent="0.2">
      <c r="B371" s="41"/>
      <c r="C37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9"/>
  <sheetViews>
    <sheetView zoomScale="75" zoomScaleNormal="75" workbookViewId="0">
      <pane xSplit="1" ySplit="8" topLeftCell="B321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hidden="1" customHeight="1" x14ac:dyDescent="0.2">
      <c r="A354" s="23" t="s">
        <v>9</v>
      </c>
      <c r="B354" s="26">
        <f>'7.физ-в нацвал'!B354+'11.физ-в инвал'!B354</f>
        <v>0</v>
      </c>
      <c r="C354" s="28" t="e">
        <f>('7.физ-в нацвал'!B354*'7.физ-в нацвал'!C354+'11.физ-в инвал'!B354*'11.физ-в инвал'!C354)/('7.физ-в нацвал'!B354+'11.физ-в инвал'!B354)</f>
        <v>#DIV/0!</v>
      </c>
      <c r="D354" s="21">
        <f>'7.физ-в нацвал'!D354+'11.физ-в инвал'!D354</f>
        <v>0</v>
      </c>
      <c r="E354" s="28" t="e">
        <f>('7.физ-в нацвал'!D354*'7.физ-в нацвал'!E354+'11.физ-в инвал'!D354*'11.физ-в инвал'!E354)/('7.физ-в нацвал'!D354+'11.физ-в инвал'!D354)</f>
        <v>#DIV/0!</v>
      </c>
      <c r="F354" s="21">
        <f t="shared" si="38"/>
        <v>0</v>
      </c>
      <c r="G354" s="28" t="e">
        <f t="shared" si="39"/>
        <v>#DIV/0!</v>
      </c>
      <c r="H354" s="21">
        <f>'7.физ-в нацвал'!H354+'11.физ-в инвал'!H354</f>
        <v>0</v>
      </c>
      <c r="I354" s="28" t="e">
        <f>('7.физ-в нацвал'!H354*'7.физ-в нацвал'!I354+'11.физ-в инвал'!H354*'11.физ-в инвал'!I354)/('7.физ-в нацвал'!H354+'11.физ-в инвал'!H354)</f>
        <v>#DIV/0!</v>
      </c>
      <c r="J354" s="21">
        <f>'7.физ-в нацвал'!J354+'11.физ-в инвал'!J354</f>
        <v>0</v>
      </c>
      <c r="K354" s="28" t="e">
        <f>('7.физ-в нацвал'!J354*'7.физ-в нацвал'!K354+'11.физ-в инвал'!J354*'11.физ-в инвал'!K354)/('7.физ-в нацвал'!J354+'11.физ-в инвал'!J354)</f>
        <v>#DIV/0!</v>
      </c>
      <c r="L354" s="21">
        <f>'7.физ-в нацвал'!L354+'11.физ-в инвал'!L354</f>
        <v>0</v>
      </c>
      <c r="M354" s="28" t="e">
        <f>('7.физ-в нацвал'!L354*'7.физ-в нацвал'!M354+'11.физ-в инвал'!L354*'11.физ-в инвал'!M354)/('7.физ-в нацвал'!L354+'11.физ-в инвал'!L354)</f>
        <v>#DIV/0!</v>
      </c>
      <c r="N354" s="21">
        <f>'7.физ-в нацвал'!N354+'11.физ-в инвал'!N354</f>
        <v>0</v>
      </c>
      <c r="O354" s="28" t="e">
        <f>('7.физ-в нацвал'!N354*'7.физ-в нацвал'!O354+'11.физ-в инвал'!N354*'11.физ-в инвал'!O354)/('7.физ-в нацвал'!N354+'11.физ-в инвал'!N354)</f>
        <v>#DIV/0!</v>
      </c>
      <c r="P354" s="21">
        <f>'7.физ-в нацвал'!P354+'11.физ-в инвал'!P354</f>
        <v>0</v>
      </c>
      <c r="Q354" s="28" t="e">
        <f>('7.физ-в нацвал'!P354*'7.физ-в нацвал'!Q354+'11.физ-в инвал'!P354*'11.физ-в инвал'!Q354)/('7.физ-в нацвал'!P354+'11.физ-в инвал'!P354)</f>
        <v>#DIV/0!</v>
      </c>
      <c r="R354" s="22">
        <f>'7.физ-в нацвал'!R354+'11.физ-в инвал'!R354</f>
        <v>0</v>
      </c>
      <c r="S354" s="30" t="e">
        <f>('7.физ-в нацвал'!R354*'7.физ-в нацвал'!S354+'11.физ-в инвал'!R354*'11.физ-в инвал'!S354)/('7.физ-в нацвал'!R354+'11.физ-в инвал'!R354)</f>
        <v>#DIV/0!</v>
      </c>
    </row>
    <row r="355" spans="1:19" ht="14.25" hidden="1" customHeight="1" x14ac:dyDescent="0.2">
      <c r="A355" s="23" t="s">
        <v>14</v>
      </c>
      <c r="B355" s="26">
        <f>'7.физ-в нацвал'!B355+'11.физ-в инвал'!B355</f>
        <v>0</v>
      </c>
      <c r="C355" s="28" t="e">
        <f>('7.физ-в нацвал'!B355*'7.физ-в нацвал'!C355+'11.физ-в инвал'!B355*'11.физ-в инвал'!C355)/('7.физ-в нацвал'!B355+'11.физ-в инвал'!B355)</f>
        <v>#DIV/0!</v>
      </c>
      <c r="D355" s="21">
        <f>'7.физ-в нацвал'!D355+'11.физ-в инвал'!D355</f>
        <v>0</v>
      </c>
      <c r="E355" s="28" t="e">
        <f>('7.физ-в нацвал'!D355*'7.физ-в нацвал'!E355+'11.физ-в инвал'!D355*'11.физ-в инвал'!E355)/('7.физ-в нацвал'!D355+'11.физ-в инвал'!D355)</f>
        <v>#DIV/0!</v>
      </c>
      <c r="F355" s="21">
        <f t="shared" si="38"/>
        <v>0</v>
      </c>
      <c r="G355" s="28" t="e">
        <f t="shared" si="39"/>
        <v>#DIV/0!</v>
      </c>
      <c r="H355" s="21">
        <f>'7.физ-в нацвал'!H355+'11.физ-в инвал'!H355</f>
        <v>0</v>
      </c>
      <c r="I355" s="28" t="e">
        <f>('7.физ-в нацвал'!H355*'7.физ-в нацвал'!I355+'11.физ-в инвал'!H355*'11.физ-в инвал'!I355)/('7.физ-в нацвал'!H355+'11.физ-в инвал'!H355)</f>
        <v>#DIV/0!</v>
      </c>
      <c r="J355" s="21">
        <f>'7.физ-в нацвал'!J355+'11.физ-в инвал'!J355</f>
        <v>0</v>
      </c>
      <c r="K355" s="28" t="e">
        <f>('7.физ-в нацвал'!J355*'7.физ-в нацвал'!K355+'11.физ-в инвал'!J355*'11.физ-в инвал'!K355)/('7.физ-в нацвал'!J355+'11.физ-в инвал'!J355)</f>
        <v>#DIV/0!</v>
      </c>
      <c r="L355" s="21">
        <f>'7.физ-в нацвал'!L355+'11.физ-в инвал'!L355</f>
        <v>0</v>
      </c>
      <c r="M355" s="28" t="e">
        <f>('7.физ-в нацвал'!L355*'7.физ-в нацвал'!M355+'11.физ-в инвал'!L355*'11.физ-в инвал'!M355)/('7.физ-в нацвал'!L355+'11.физ-в инвал'!L355)</f>
        <v>#DIV/0!</v>
      </c>
      <c r="N355" s="21">
        <f>'7.физ-в нацвал'!N355+'11.физ-в инвал'!N355</f>
        <v>0</v>
      </c>
      <c r="O355" s="28" t="e">
        <f>('7.физ-в нацвал'!N355*'7.физ-в нацвал'!O355+'11.физ-в инвал'!N355*'11.физ-в инвал'!O355)/('7.физ-в нацвал'!N355+'11.физ-в инвал'!N355)</f>
        <v>#DIV/0!</v>
      </c>
      <c r="P355" s="21">
        <f>'7.физ-в нацвал'!P355+'11.физ-в инвал'!P355</f>
        <v>0</v>
      </c>
      <c r="Q355" s="28" t="e">
        <f>('7.физ-в нацвал'!P355*'7.физ-в нацвал'!Q355+'11.физ-в инвал'!P355*'11.физ-в инвал'!Q355)/('7.физ-в нацвал'!P355+'11.физ-в инвал'!P355)</f>
        <v>#DIV/0!</v>
      </c>
      <c r="R355" s="22">
        <f>'7.физ-в нацвал'!R355+'11.физ-в инвал'!R355</f>
        <v>0</v>
      </c>
      <c r="S355" s="30" t="e">
        <f>('7.физ-в нацвал'!R355*'7.физ-в нацвал'!S355+'11.физ-в инвал'!R355*'11.физ-в инвал'!S355)/('7.физ-в нацвал'!R355+'11.физ-в инвал'!R355)</f>
        <v>#DIV/0!</v>
      </c>
    </row>
    <row r="356" spans="1:19" ht="14.25" hidden="1" customHeight="1" thickBot="1" x14ac:dyDescent="0.25">
      <c r="A356" s="24" t="s">
        <v>15</v>
      </c>
      <c r="B356" s="27">
        <f>'7.физ-в нацвал'!B356+'11.физ-в инвал'!B356</f>
        <v>0</v>
      </c>
      <c r="C356" s="29" t="e">
        <f>('7.физ-в нацвал'!B356*'7.физ-в нацвал'!C356+'11.физ-в инвал'!B356*'11.физ-в инвал'!C356)/('7.физ-в нацвал'!B356+'11.физ-в инвал'!B356)</f>
        <v>#DIV/0!</v>
      </c>
      <c r="D356" s="25">
        <f>'7.физ-в нацвал'!D356+'11.физ-в инвал'!D356</f>
        <v>0</v>
      </c>
      <c r="E356" s="29" t="e">
        <f>('7.физ-в нацвал'!D356*'7.физ-в нацвал'!E356+'11.физ-в инвал'!D356*'11.физ-в инвал'!E356)/('7.физ-в нацвал'!D356+'11.физ-в инвал'!D356)</f>
        <v>#DIV/0!</v>
      </c>
      <c r="F356" s="25">
        <f t="shared" ref="F356" si="40">H356+J356+L356+N356+P356+R356</f>
        <v>0</v>
      </c>
      <c r="G356" s="29" t="e">
        <f t="shared" ref="G356" si="41">(H356*I356+J356*K356+L356*M356+N356*O356+P356*Q356+R356*S356)/(H356+J356+L356+N356+P356+R356)</f>
        <v>#DIV/0!</v>
      </c>
      <c r="H356" s="25">
        <f>'7.физ-в нацвал'!H356+'11.физ-в инвал'!H356</f>
        <v>0</v>
      </c>
      <c r="I356" s="29" t="e">
        <f>('7.физ-в нацвал'!H356*'7.физ-в нацвал'!I356+'11.физ-в инвал'!H356*'11.физ-в инвал'!I356)/('7.физ-в нацвал'!H356+'11.физ-в инвал'!H356)</f>
        <v>#DIV/0!</v>
      </c>
      <c r="J356" s="25">
        <f>'7.физ-в нацвал'!J356+'11.физ-в инвал'!J356</f>
        <v>0</v>
      </c>
      <c r="K356" s="29" t="e">
        <f>('7.физ-в нацвал'!J356*'7.физ-в нацвал'!K356+'11.физ-в инвал'!J356*'11.физ-в инвал'!K356)/('7.физ-в нацвал'!J356+'11.физ-в инвал'!J356)</f>
        <v>#DIV/0!</v>
      </c>
      <c r="L356" s="25">
        <f>'7.физ-в нацвал'!L356+'11.физ-в инвал'!L356</f>
        <v>0</v>
      </c>
      <c r="M356" s="29" t="e">
        <f>('7.физ-в нацвал'!L356*'7.физ-в нацвал'!M356+'11.физ-в инвал'!L356*'11.физ-в инвал'!M356)/('7.физ-в нацвал'!L356+'11.физ-в инвал'!L356)</f>
        <v>#DIV/0!</v>
      </c>
      <c r="N356" s="25">
        <f>'7.физ-в нацвал'!N356+'11.физ-в инвал'!N356</f>
        <v>0</v>
      </c>
      <c r="O356" s="29" t="e">
        <f>('7.физ-в нацвал'!N356*'7.физ-в нацвал'!O356+'11.физ-в инвал'!N356*'11.физ-в инвал'!O356)/('7.физ-в нацвал'!N356+'11.физ-в инвал'!N356)</f>
        <v>#DIV/0!</v>
      </c>
      <c r="P356" s="25">
        <f>'7.физ-в нацвал'!P356+'11.физ-в инвал'!P356</f>
        <v>0</v>
      </c>
      <c r="Q356" s="29" t="e">
        <f>('7.физ-в нацвал'!P356*'7.физ-в нацвал'!Q356+'11.физ-в инвал'!P356*'11.физ-в инвал'!Q356)/('7.физ-в нацвал'!P356+'11.физ-в инвал'!P356)</f>
        <v>#DIV/0!</v>
      </c>
      <c r="R356" s="25">
        <f>'7.физ-в нацвал'!R356+'11.физ-в инвал'!R356</f>
        <v>0</v>
      </c>
      <c r="S356" s="39" t="e">
        <f>('7.физ-в нацвал'!R356*'7.физ-в нацвал'!S356+'11.физ-в инвал'!R356*'11.физ-в инвал'!S356)/('7.физ-в нацвал'!R356+'11.физ-в инвал'!R356)</f>
        <v>#DIV/0!</v>
      </c>
    </row>
    <row r="358" spans="1:19" x14ac:dyDescent="0.2">
      <c r="B358" s="41"/>
      <c r="C358" s="41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1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2.7395215832370909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1.0719149076230072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26141667.879999995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2.3628660055411936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3756360.31</v>
      </c>
      <c r="G336" s="28">
        <f t="shared" ref="G336" si="23">(H336*I336+J336*K336+L336*M336+N336*O336+P336*Q336+R336*S336)/(H336+J336+L336+N336+P336+R336)</f>
        <v>11.151100647158124</v>
      </c>
      <c r="H336" s="21">
        <f>'8.юрид-в нацвал'!H336+'12.юрид-в инвал'!H336</f>
        <v>172302.72</v>
      </c>
      <c r="I336" s="28">
        <f>('8.юрид-в нацвал'!H336*'8.юрид-в нацвал'!I336+'12.юрид-в инвал'!H336*'12.юрид-в инвал'!I336)/('8.юрид-в нацвал'!H336+'12.юрид-в инвал'!H336)</f>
        <v>0.84563926210799278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hidden="1" customHeight="1" x14ac:dyDescent="0.2">
      <c r="A354" s="23" t="s">
        <v>9</v>
      </c>
      <c r="B354" s="26">
        <f>'8.юрид-в нацвал'!B354+'12.юрид-в инвал'!B354</f>
        <v>0</v>
      </c>
      <c r="C354" s="28" t="e">
        <f>('8.юрид-в нацвал'!B354*'8.юрид-в нацвал'!C354+'12.юрид-в инвал'!B354*'12.юрид-в инвал'!C354)/('8.юрид-в нацвал'!B354+'12.юрид-в инвал'!B354)</f>
        <v>#DIV/0!</v>
      </c>
      <c r="D354" s="21">
        <f>'8.юрид-в нацвал'!D354+'12.юрид-в инвал'!D354</f>
        <v>0</v>
      </c>
      <c r="E354" s="28" t="e">
        <f>('8.юрид-в нацвал'!D354*'8.юрид-в нацвал'!E354+'12.юрид-в инвал'!D354*'12.юрид-в инвал'!E354)/('8.юрид-в нацвал'!D354+'12.юрид-в инвал'!D354)</f>
        <v>#DIV/0!</v>
      </c>
      <c r="F354" s="21">
        <f t="shared" si="38"/>
        <v>0</v>
      </c>
      <c r="G354" s="28" t="e">
        <f t="shared" si="39"/>
        <v>#DIV/0!</v>
      </c>
      <c r="H354" s="21">
        <f>'8.юрид-в нацвал'!H354+'12.юрид-в инвал'!H354</f>
        <v>0</v>
      </c>
      <c r="I354" s="28" t="e">
        <f>('8.юрид-в нацвал'!H354*'8.юрид-в нацвал'!I354+'12.юрид-в инвал'!H354*'12.юрид-в инвал'!I354)/('8.юрид-в нацвал'!H354+'12.юрид-в инвал'!H354)</f>
        <v>#DIV/0!</v>
      </c>
      <c r="J354" s="21">
        <f>'8.юрид-в нацвал'!J354+'12.юрид-в инвал'!J354</f>
        <v>0</v>
      </c>
      <c r="K354" s="28" t="e">
        <f>('8.юрид-в нацвал'!J354*'8.юрид-в нацвал'!K354+'12.юрид-в инвал'!J354*'12.юрид-в инвал'!K354)/('8.юрид-в нацвал'!J354+'12.юрид-в инвал'!J354)</f>
        <v>#DIV/0!</v>
      </c>
      <c r="L354" s="21">
        <f>'8.юрид-в нацвал'!L354+'12.юрид-в инвал'!L354</f>
        <v>0</v>
      </c>
      <c r="M354" s="28" t="e">
        <f>('8.юрид-в нацвал'!L354*'8.юрид-в нацвал'!M354+'12.юрид-в инвал'!L354*'12.юрид-в инвал'!M354)/('8.юрид-в нацвал'!L354+'12.юрид-в инвал'!L354)</f>
        <v>#DIV/0!</v>
      </c>
      <c r="N354" s="21">
        <f>'8.юрид-в нацвал'!N354+'12.юрид-в инвал'!N354</f>
        <v>0</v>
      </c>
      <c r="O354" s="28" t="e">
        <f>('8.юрид-в нацвал'!N354*'8.юрид-в нацвал'!O354+'12.юрид-в инвал'!N354*'12.юрид-в инвал'!O354)/('8.юрид-в нацвал'!N354+'12.юрид-в инвал'!N354)</f>
        <v>#DIV/0!</v>
      </c>
      <c r="P354" s="21">
        <f>'8.юрид-в нацвал'!P354+'12.юрид-в инвал'!P354</f>
        <v>0</v>
      </c>
      <c r="Q354" s="28" t="e">
        <f>('8.юрид-в нацвал'!P354*'8.юрид-в нацвал'!Q354+'12.юрид-в инвал'!P354*'12.юрид-в инвал'!Q354)/('8.юрид-в нацвал'!P354+'12.юрид-в инвал'!P354)</f>
        <v>#DIV/0!</v>
      </c>
      <c r="R354" s="22"/>
      <c r="S354" s="30"/>
    </row>
    <row r="355" spans="1:19" ht="14.25" hidden="1" customHeight="1" x14ac:dyDescent="0.2">
      <c r="A355" s="23" t="s">
        <v>14</v>
      </c>
      <c r="B355" s="26">
        <f>'8.юрид-в нацвал'!B355+'12.юрид-в инвал'!B355</f>
        <v>0</v>
      </c>
      <c r="C355" s="28" t="e">
        <f>('8.юрид-в нацвал'!B355*'8.юрид-в нацвал'!C355+'12.юрид-в инвал'!B355*'12.юрид-в инвал'!C355)/('8.юрид-в нацвал'!B355+'12.юрид-в инвал'!B355)</f>
        <v>#DIV/0!</v>
      </c>
      <c r="D355" s="21">
        <f>'8.юрид-в нацвал'!D355+'12.юрид-в инвал'!D355</f>
        <v>0</v>
      </c>
      <c r="E355" s="28" t="e">
        <f>('8.юрид-в нацвал'!D355*'8.юрид-в нацвал'!E355+'12.юрид-в инвал'!D355*'12.юрид-в инвал'!E355)/('8.юрид-в нацвал'!D355+'12.юрид-в инвал'!D355)</f>
        <v>#DIV/0!</v>
      </c>
      <c r="F355" s="21">
        <f t="shared" si="38"/>
        <v>0</v>
      </c>
      <c r="G355" s="28" t="e">
        <f t="shared" si="39"/>
        <v>#DIV/0!</v>
      </c>
      <c r="H355" s="21">
        <f>'8.юрид-в нацвал'!H355+'12.юрид-в инвал'!H355</f>
        <v>0</v>
      </c>
      <c r="I355" s="28" t="e">
        <f>('8.юрид-в нацвал'!H355*'8.юрид-в нацвал'!I355+'12.юрид-в инвал'!H355*'12.юрид-в инвал'!I355)/('8.юрид-в нацвал'!H355+'12.юрид-в инвал'!H355)</f>
        <v>#DIV/0!</v>
      </c>
      <c r="J355" s="21">
        <f>'8.юрид-в нацвал'!J355+'12.юрид-в инвал'!J355</f>
        <v>0</v>
      </c>
      <c r="K355" s="28" t="e">
        <f>('8.юрид-в нацвал'!J355*'8.юрид-в нацвал'!K355+'12.юрид-в инвал'!J355*'12.юрид-в инвал'!K355)/('8.юрид-в нацвал'!J355+'12.юрид-в инвал'!J355)</f>
        <v>#DIV/0!</v>
      </c>
      <c r="L355" s="21">
        <f>'8.юрид-в нацвал'!L355+'12.юрид-в инвал'!L355</f>
        <v>0</v>
      </c>
      <c r="M355" s="28" t="e">
        <f>('8.юрид-в нацвал'!L355*'8.юрид-в нацвал'!M355+'12.юрид-в инвал'!L355*'12.юрид-в инвал'!M355)/('8.юрид-в нацвал'!L355+'12.юрид-в инвал'!L355)</f>
        <v>#DIV/0!</v>
      </c>
      <c r="N355" s="21">
        <f>'8.юрид-в нацвал'!N355+'12.юрид-в инвал'!N355</f>
        <v>0</v>
      </c>
      <c r="O355" s="28" t="e">
        <f>('8.юрид-в нацвал'!N355*'8.юрид-в нацвал'!O355+'12.юрид-в инвал'!N355*'12.юрид-в инвал'!O355)/('8.юрид-в нацвал'!N355+'12.юрид-в инвал'!N355)</f>
        <v>#DIV/0!</v>
      </c>
      <c r="P355" s="21">
        <f>'8.юрид-в нацвал'!P355+'12.юрид-в инвал'!P355</f>
        <v>0</v>
      </c>
      <c r="Q355" s="28" t="e">
        <f>('8.юрид-в нацвал'!P355*'8.юрид-в нацвал'!Q355+'12.юрид-в инвал'!P355*'12.юрид-в инвал'!Q355)/('8.юрид-в нацвал'!P355+'12.юрид-в инвал'!P355)</f>
        <v>#DIV/0!</v>
      </c>
      <c r="R355" s="22"/>
      <c r="S355" s="30"/>
    </row>
    <row r="356" spans="1:19" ht="14.25" hidden="1" customHeight="1" thickBot="1" x14ac:dyDescent="0.25">
      <c r="A356" s="24" t="s">
        <v>15</v>
      </c>
      <c r="B356" s="27">
        <f>'8.юрид-в нацвал'!B356+'12.юрид-в инвал'!B356</f>
        <v>0</v>
      </c>
      <c r="C356" s="29" t="e">
        <f>('8.юрид-в нацвал'!B356*'8.юрид-в нацвал'!C356+'12.юрид-в инвал'!B356*'12.юрид-в инвал'!C356)/('8.юрид-в нацвал'!B356+'12.юрид-в инвал'!B356)</f>
        <v>#DIV/0!</v>
      </c>
      <c r="D356" s="25">
        <f>'8.юрид-в нацвал'!D356+'12.юрид-в инвал'!D356</f>
        <v>0</v>
      </c>
      <c r="E356" s="29" t="e">
        <f>('8.юрид-в нацвал'!D356*'8.юрид-в нацвал'!E356+'12.юрид-в инвал'!D356*'12.юрид-в инвал'!E356)/('8.юрид-в нацвал'!D356+'12.юрид-в инвал'!D356)</f>
        <v>#DIV/0!</v>
      </c>
      <c r="F356" s="25">
        <f t="shared" ref="F356" si="40">H356+J356+L356+N356+P356+R356</f>
        <v>0</v>
      </c>
      <c r="G356" s="29" t="e">
        <f t="shared" ref="G356" si="41">(H356*I356+J356*K356+L356*M356+N356*O356+P356*Q356+R356*S356)/(H356+J356+L356+N356+P356+R356)</f>
        <v>#DIV/0!</v>
      </c>
      <c r="H356" s="25">
        <f>'8.юрид-в нацвал'!H356+'12.юрид-в инвал'!H356</f>
        <v>0</v>
      </c>
      <c r="I356" s="29" t="e">
        <f>('8.юрид-в нацвал'!H356*'8.юрид-в нацвал'!I356+'12.юрид-в инвал'!H356*'12.юрид-в инвал'!I356)/('8.юрид-в нацвал'!H356+'12.юрид-в инвал'!H356)</f>
        <v>#DIV/0!</v>
      </c>
      <c r="J356" s="25">
        <f>'8.юрид-в нацвал'!J356+'12.юрид-в инвал'!J356</f>
        <v>0</v>
      </c>
      <c r="K356" s="29" t="e">
        <f>('8.юрид-в нацвал'!J356*'8.юрид-в нацвал'!K356+'12.юрид-в инвал'!J356*'12.юрид-в инвал'!K356)/('8.юрид-в нацвал'!J356+'12.юрид-в инвал'!J356)</f>
        <v>#DIV/0!</v>
      </c>
      <c r="L356" s="25">
        <f>'8.юрид-в нацвал'!L356+'12.юрид-в инвал'!L356</f>
        <v>0</v>
      </c>
      <c r="M356" s="29" t="e">
        <f>('8.юрид-в нацвал'!L356*'8.юрид-в нацвал'!M356+'12.юрид-в инвал'!L356*'12.юрид-в инвал'!M356)/('8.юрид-в нацвал'!L356+'12.юрид-в инвал'!L356)</f>
        <v>#DIV/0!</v>
      </c>
      <c r="N356" s="25">
        <f>'8.юрид-в нацвал'!N356+'12.юрид-в инвал'!N356</f>
        <v>0</v>
      </c>
      <c r="O356" s="29" t="e">
        <f>('8.юрид-в нацвал'!N356*'8.юрид-в нацвал'!O356+'12.юрид-в инвал'!N356*'12.юрид-в инвал'!O356)/('8.юрид-в нацвал'!N356+'12.юрид-в инвал'!N356)</f>
        <v>#DIV/0!</v>
      </c>
      <c r="P356" s="25">
        <f>'8.юрид-в нацвал'!P356+'12.юрид-в инвал'!P356</f>
        <v>0</v>
      </c>
      <c r="Q356" s="29" t="e">
        <f>('8.юрид-в нацвал'!P356*'8.юрид-в нацвал'!Q356+'12.юрид-в инвал'!P356*'12.юрид-в инвал'!Q356)/('8.юрид-в нацвал'!P356+'12.юрид-в инвал'!P356)</f>
        <v>#DIV/0!</v>
      </c>
      <c r="R356" s="25"/>
      <c r="S356" s="39"/>
    </row>
    <row r="357" spans="1:19" ht="4.5" customHeight="1" x14ac:dyDescent="0.2">
      <c r="R357" s="6"/>
    </row>
    <row r="358" spans="1:19" x14ac:dyDescent="0.2">
      <c r="A358" s="9" t="s">
        <v>65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  <row r="371" spans="2:3" x14ac:dyDescent="0.2">
      <c r="B371" s="41"/>
      <c r="C37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hidden="1" x14ac:dyDescent="0.2">
      <c r="A186" s="23" t="s">
        <v>9</v>
      </c>
      <c r="B186" s="26">
        <f>'9.нерез-в нацвал'!B186+'13.нерез-в инвал'!B186</f>
        <v>0</v>
      </c>
      <c r="C186" s="28" t="e">
        <f>('9.нерез-в нацвал'!B186*'9.нерез-в нацвал'!C186+'13.нерез-в инвал'!B186*'13.нерез-в инвал'!C186)/('9.нерез-в нацвал'!B186+'13.нерез-в инвал'!B186)</f>
        <v>#DIV/0!</v>
      </c>
      <c r="D186" s="21">
        <f>'9.нерез-в нацвал'!D186+'13.нерез-в инвал'!D186</f>
        <v>0</v>
      </c>
      <c r="E186" s="28" t="e">
        <f>('9.нерез-в нацвал'!D186*'9.нерез-в нацвал'!E186+'13.нерез-в инвал'!D186*'13.нерез-в инвал'!E186)/('9.нерез-в нацвал'!D186+'13.нерез-в инвал'!D186)</f>
        <v>#DIV/0!</v>
      </c>
      <c r="F186" s="21">
        <f t="shared" si="24"/>
        <v>0</v>
      </c>
      <c r="G186" s="28" t="e">
        <f t="shared" si="25"/>
        <v>#DIV/0!</v>
      </c>
      <c r="H186" s="21">
        <f>'9.нерез-в нацвал'!H186+'13.нерез-в инвал'!H186</f>
        <v>0</v>
      </c>
      <c r="I186" s="28" t="e">
        <f>('9.нерез-в нацвал'!H186*'9.нерез-в нацвал'!I186+'13.нерез-в инвал'!H186*'13.нерез-в инвал'!I186)/('9.нерез-в нацвал'!H186+'13.нерез-в инвал'!H186)</f>
        <v>#DIV/0!</v>
      </c>
      <c r="J186" s="21">
        <f>'9.нерез-в нацвал'!J186+'13.нерез-в инвал'!J186</f>
        <v>0</v>
      </c>
      <c r="K186" s="28" t="e">
        <f>('9.нерез-в нацвал'!J186*'9.нерез-в нацвал'!K186+'13.нерез-в инвал'!J186*'13.нерез-в инвал'!K186)/('9.нерез-в нацвал'!J186+'13.нерез-в инвал'!J186)</f>
        <v>#DIV/0!</v>
      </c>
      <c r="L186" s="21">
        <f>'9.нерез-в нацвал'!L186+'13.нерез-в инвал'!L186</f>
        <v>0</v>
      </c>
      <c r="M186" s="28" t="e">
        <f>('9.нерез-в нацвал'!L186*'9.нерез-в нацвал'!M186+'13.нерез-в инвал'!L186*'13.нерез-в инвал'!M186)/('9.нерез-в нацвал'!L186+'13.нерез-в инвал'!L186)</f>
        <v>#DIV/0!</v>
      </c>
      <c r="N186" s="21">
        <f>'9.нерез-в нацвал'!N186+'13.нерез-в инвал'!N186</f>
        <v>0</v>
      </c>
      <c r="O186" s="28" t="e">
        <f>('9.нерез-в нацвал'!N186*'9.нерез-в нацвал'!O186+'13.нерез-в инвал'!N186*'13.нерез-в инвал'!O186)/('9.нерез-в нацвал'!N186+'13.нерез-в инвал'!N186)</f>
        <v>#DIV/0!</v>
      </c>
      <c r="P186" s="21">
        <f>'9.нерез-в нацвал'!P186+'13.нерез-в инвал'!P186</f>
        <v>0</v>
      </c>
      <c r="Q186" s="28" t="e">
        <f>('9.нерез-в нацвал'!P186*'9.нерез-в нацвал'!Q186+'13.нерез-в инвал'!P186*'13.нерез-в инвал'!Q186)/('9.нерез-в нацвал'!P186+'13.нерез-в инвал'!P186)</f>
        <v>#DIV/0!</v>
      </c>
      <c r="R186" s="21">
        <f>'9.нерез-в нацвал'!R186+'13.нерез-в инвал'!R186</f>
        <v>0</v>
      </c>
      <c r="S186" s="28" t="e">
        <f>('9.нерез-в нацвал'!R186*'9.нерез-в нацвал'!S186+'13.нерез-в инвал'!R186*'13.нерез-в инвал'!S186)/('9.нерез-в нацвал'!R186+'13.нерез-в инвал'!R186)</f>
        <v>#DIV/0!</v>
      </c>
    </row>
    <row r="187" spans="1:19" hidden="1" x14ac:dyDescent="0.2">
      <c r="A187" s="23" t="s">
        <v>14</v>
      </c>
      <c r="B187" s="26">
        <f>'9.нерез-в нацвал'!B187+'13.нерез-в инвал'!B187</f>
        <v>0</v>
      </c>
      <c r="C187" s="28" t="e">
        <f>('9.нерез-в нацвал'!B187*'9.нерез-в нацвал'!C187+'13.нерез-в инвал'!B187*'13.нерез-в инвал'!C187)/('9.нерез-в нацвал'!B187+'13.нерез-в инвал'!B187)</f>
        <v>#DIV/0!</v>
      </c>
      <c r="D187" s="21">
        <f>'9.нерез-в нацвал'!D187+'13.нерез-в инвал'!D187</f>
        <v>0</v>
      </c>
      <c r="E187" s="28" t="e">
        <f>('9.нерез-в нацвал'!D187*'9.нерез-в нацвал'!E187+'13.нерез-в инвал'!D187*'13.нерез-в инвал'!E187)/('9.нерез-в нацвал'!D187+'13.нерез-в инвал'!D187)</f>
        <v>#DIV/0!</v>
      </c>
      <c r="F187" s="21">
        <f t="shared" si="24"/>
        <v>0</v>
      </c>
      <c r="G187" s="28" t="e">
        <f t="shared" si="25"/>
        <v>#DIV/0!</v>
      </c>
      <c r="H187" s="21">
        <f>'9.нерез-в нацвал'!H187+'13.нерез-в инвал'!H187</f>
        <v>0</v>
      </c>
      <c r="I187" s="28" t="e">
        <f>('9.нерез-в нацвал'!H187*'9.нерез-в нацвал'!I187+'13.нерез-в инвал'!H187*'13.нерез-в инвал'!I187)/('9.нерез-в нацвал'!H187+'13.нерез-в инвал'!H187)</f>
        <v>#DIV/0!</v>
      </c>
      <c r="J187" s="21">
        <f>'9.нерез-в нацвал'!J187+'13.нерез-в инвал'!J187</f>
        <v>0</v>
      </c>
      <c r="K187" s="28" t="e">
        <f>('9.нерез-в нацвал'!J187*'9.нерез-в нацвал'!K187+'13.нерез-в инвал'!J187*'13.нерез-в инвал'!K187)/('9.нерез-в нацвал'!J187+'13.нерез-в инвал'!J187)</f>
        <v>#DIV/0!</v>
      </c>
      <c r="L187" s="21">
        <f>'9.нерез-в нацвал'!L187+'13.нерез-в инвал'!L187</f>
        <v>0</v>
      </c>
      <c r="M187" s="28" t="e">
        <f>('9.нерез-в нацвал'!L187*'9.нерез-в нацвал'!M187+'13.нерез-в инвал'!L187*'13.нерез-в инвал'!M187)/('9.нерез-в нацвал'!L187+'13.нерез-в инвал'!L187)</f>
        <v>#DIV/0!</v>
      </c>
      <c r="N187" s="21">
        <f>'9.нерез-в нацвал'!N187+'13.нерез-в инвал'!N187</f>
        <v>0</v>
      </c>
      <c r="O187" s="28" t="e">
        <f>('9.нерез-в нацвал'!N187*'9.нерез-в нацвал'!O187+'13.нерез-в инвал'!N187*'13.нерез-в инвал'!O187)/('9.нерез-в нацвал'!N187+'13.нерез-в инвал'!N187)</f>
        <v>#DIV/0!</v>
      </c>
      <c r="P187" s="21">
        <f>'9.нерез-в нацвал'!P187+'13.нерез-в инвал'!P187</f>
        <v>0</v>
      </c>
      <c r="Q187" s="28" t="e">
        <f>('9.нерез-в нацвал'!P187*'9.нерез-в нацвал'!Q187+'13.нерез-в инвал'!P187*'13.нерез-в инвал'!Q187)/('9.нерез-в нацвал'!P187+'13.нерез-в инвал'!P187)</f>
        <v>#DIV/0!</v>
      </c>
      <c r="R187" s="21">
        <f>'9.нерез-в нацвал'!R187+'13.нерез-в инвал'!R187</f>
        <v>0</v>
      </c>
      <c r="S187" s="28" t="e">
        <f>('9.нерез-в нацвал'!R187*'9.нерез-в нацвал'!S187+'13.нерез-в инвал'!R187*'13.нерез-в инвал'!S187)/('9.нерез-в нацвал'!R187+'13.нерез-в инвал'!R187)</f>
        <v>#DIV/0!</v>
      </c>
    </row>
    <row r="188" spans="1:19" ht="13.5" hidden="1" thickBot="1" x14ac:dyDescent="0.25">
      <c r="A188" s="24" t="s">
        <v>15</v>
      </c>
      <c r="B188" s="27">
        <f>'9.нерез-в нацвал'!B188+'13.нерез-в инвал'!B188</f>
        <v>0</v>
      </c>
      <c r="C188" s="29" t="e">
        <f>('9.нерез-в нацвал'!B188*'9.нерез-в нацвал'!C188+'13.нерез-в инвал'!B188*'13.нерез-в инвал'!C188)/('9.нерез-в нацвал'!B188+'13.нерез-в инвал'!B188)</f>
        <v>#DIV/0!</v>
      </c>
      <c r="D188" s="25">
        <f>'9.нерез-в нацвал'!D188+'13.нерез-в инвал'!D188</f>
        <v>0</v>
      </c>
      <c r="E188" s="29" t="e">
        <f>('9.нерез-в нацвал'!D188*'9.нерез-в нацвал'!E188+'13.нерез-в инвал'!D188*'13.нерез-в инвал'!E188)/('9.нерез-в нацвал'!D188+'13.нерез-в инвал'!D188)</f>
        <v>#DIV/0!</v>
      </c>
      <c r="F188" s="25">
        <f t="shared" ref="F188" si="26">H188+J188+L188+N188+P188+R188</f>
        <v>0</v>
      </c>
      <c r="G188" s="29" t="e">
        <f t="shared" ref="G188" si="27">(H188*I188+J188*K188+L188*M188+N188*O188+P188*Q188+R188*S188)/(H188+J188+L188+N188+P188+R188)</f>
        <v>#DIV/0!</v>
      </c>
      <c r="H188" s="25">
        <f>'9.нерез-в нацвал'!H188+'13.нерез-в инвал'!H188</f>
        <v>0</v>
      </c>
      <c r="I188" s="29" t="e">
        <f>('9.нерез-в нацвал'!H188*'9.нерез-в нацвал'!I188+'13.нерез-в инвал'!H188*'13.нерез-в инвал'!I188)/('9.нерез-в нацвал'!H188+'13.нерез-в инвал'!H188)</f>
        <v>#DIV/0!</v>
      </c>
      <c r="J188" s="25">
        <f>'9.нерез-в нацвал'!J188+'13.нерез-в инвал'!J188</f>
        <v>0</v>
      </c>
      <c r="K188" s="29" t="e">
        <f>('9.нерез-в нацвал'!J188*'9.нерез-в нацвал'!K188+'13.нерез-в инвал'!J188*'13.нерез-в инвал'!K188)/('9.нерез-в нацвал'!J188+'13.нерез-в инвал'!J188)</f>
        <v>#DIV/0!</v>
      </c>
      <c r="L188" s="25">
        <f>'9.нерез-в нацвал'!L188+'13.нерез-в инвал'!L188</f>
        <v>0</v>
      </c>
      <c r="M188" s="29" t="e">
        <f>('9.нерез-в нацвал'!L188*'9.нерез-в нацвал'!M188+'13.нерез-в инвал'!L188*'13.нерез-в инвал'!M188)/('9.нерез-в нацвал'!L188+'13.нерез-в инвал'!L188)</f>
        <v>#DIV/0!</v>
      </c>
      <c r="N188" s="25">
        <f>'9.нерез-в нацвал'!N188+'13.нерез-в инвал'!N188</f>
        <v>0</v>
      </c>
      <c r="O188" s="29" t="e">
        <f>('9.нерез-в нацвал'!N188*'9.нерез-в нацвал'!O188+'13.нерез-в инвал'!N188*'13.нерез-в инвал'!O188)/('9.нерез-в нацвал'!N188+'13.нерез-в инвал'!N188)</f>
        <v>#DIV/0!</v>
      </c>
      <c r="P188" s="25">
        <f>'9.нерез-в нацвал'!P188+'13.нерез-в инвал'!P188</f>
        <v>0</v>
      </c>
      <c r="Q188" s="29" t="e">
        <f>('9.нерез-в нацвал'!P188*'9.нерез-в нацвал'!Q188+'13.нерез-в инвал'!P188*'13.нерез-в инвал'!Q188)/('9.нерез-в нацвал'!P188+'13.нерез-в инвал'!P188)</f>
        <v>#DIV/0!</v>
      </c>
      <c r="R188" s="25">
        <f>'9.нерез-в нацвал'!R188+'13.нерез-в инвал'!R188</f>
        <v>0</v>
      </c>
      <c r="S188" s="29" t="e">
        <f>('9.нерез-в нацвал'!R188*'9.нерез-в нацвал'!S188+'13.нерез-в инвал'!R188*'13.нерез-в инвал'!S188)/('9.нерез-в нацвал'!R188+'13.нерез-в инвал'!R188)</f>
        <v>#DIV/0!</v>
      </c>
    </row>
    <row r="190" spans="1:19" x14ac:dyDescent="0.2">
      <c r="B190" s="41"/>
      <c r="C190" s="41"/>
    </row>
    <row r="191" spans="1:19" x14ac:dyDescent="0.2">
      <c r="B191" s="41"/>
      <c r="C191" s="41"/>
    </row>
    <row r="192" spans="1:19" x14ac:dyDescent="0.2">
      <c r="B192" s="41"/>
      <c r="C192" s="41"/>
    </row>
    <row r="193" spans="2:3" x14ac:dyDescent="0.2">
      <c r="B193" s="41"/>
      <c r="C193" s="41"/>
    </row>
    <row r="194" spans="2:3" x14ac:dyDescent="0.2">
      <c r="B194" s="41"/>
      <c r="C194" s="41"/>
    </row>
    <row r="195" spans="2:3" x14ac:dyDescent="0.2">
      <c r="B195" s="41"/>
      <c r="C195" s="41"/>
    </row>
    <row r="196" spans="2:3" x14ac:dyDescent="0.2">
      <c r="B196" s="41"/>
      <c r="C196" s="41"/>
    </row>
    <row r="197" spans="2:3" x14ac:dyDescent="0.2">
      <c r="B197" s="41"/>
      <c r="C197" s="41"/>
    </row>
    <row r="198" spans="2:3" x14ac:dyDescent="0.2">
      <c r="B198" s="41"/>
      <c r="C198" s="41"/>
    </row>
    <row r="199" spans="2:3" x14ac:dyDescent="0.2">
      <c r="B199" s="41"/>
      <c r="C199" s="41"/>
    </row>
    <row r="200" spans="2:3" x14ac:dyDescent="0.2">
      <c r="B200" s="41"/>
      <c r="C20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1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1.2273196767641719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0.59684369133208803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139641126.31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1.3148617826856608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8227412.4100000001</v>
      </c>
      <c r="G336" s="28">
        <f t="shared" ref="G336" si="23">(H336*I336+J336*K336+L336*M336+N336*O336+P336*Q336+R336*S336)/(H336+J336+L336+N336+P336+R336)</f>
        <v>11.497653419770671</v>
      </c>
      <c r="H336" s="21">
        <f>'7.физ-в нацвал'!H336+'8.юрид-в нацвал'!H336+'9.нерез-в нацвал'!H168</f>
        <v>484734.48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2.809388509560943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hidden="1" customHeight="1" x14ac:dyDescent="0.2">
      <c r="A354" s="23" t="s">
        <v>9</v>
      </c>
      <c r="B354" s="26">
        <f>'7.физ-в нацвал'!B354+'8.юрид-в нацвал'!B354+'9.нерез-в нацвал'!B186</f>
        <v>0</v>
      </c>
      <c r="C354" s="28" t="e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#DIV/0!</v>
      </c>
      <c r="D354" s="21">
        <f>'7.физ-в нацвал'!D354+'8.юрид-в нацвал'!D354+'9.нерез-в нацвал'!D186</f>
        <v>0</v>
      </c>
      <c r="E354" s="28" t="e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#DIV/0!</v>
      </c>
      <c r="F354" s="21">
        <f t="shared" si="30"/>
        <v>0</v>
      </c>
      <c r="G354" s="28" t="e">
        <f t="shared" si="31"/>
        <v>#DIV/0!</v>
      </c>
      <c r="H354" s="21">
        <f>'7.физ-в нацвал'!H354+'8.юрид-в нацвал'!H354+'9.нерез-в нацвал'!H186</f>
        <v>0</v>
      </c>
      <c r="I354" s="28" t="e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#DIV/0!</v>
      </c>
      <c r="J354" s="21">
        <f>'7.физ-в нацвал'!J354+'8.юрид-в нацвал'!J354+'9.нерез-в нацвал'!J186</f>
        <v>0</v>
      </c>
      <c r="K354" s="28" t="e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#DIV/0!</v>
      </c>
      <c r="L354" s="21">
        <f>'7.физ-в нацвал'!L354+'8.юрид-в нацвал'!L354+'9.нерез-в нацвал'!L186</f>
        <v>0</v>
      </c>
      <c r="M354" s="28" t="e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#DIV/0!</v>
      </c>
      <c r="N354" s="21">
        <f>'7.физ-в нацвал'!N354+'8.юрид-в нацвал'!N354+'9.нерез-в нацвал'!N186</f>
        <v>0</v>
      </c>
      <c r="O354" s="28" t="e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#DIV/0!</v>
      </c>
      <c r="P354" s="21">
        <f>'7.физ-в нацвал'!P354+'8.юрид-в нацвал'!P354+'9.нерез-в нацвал'!P186</f>
        <v>0</v>
      </c>
      <c r="Q354" s="28" t="e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#DIV/0!</v>
      </c>
      <c r="R354" s="22">
        <f>'7.физ-в нацвал'!R354+'8.юрид-в нацвал'!R354+'9.нерез-в нацвал'!R186</f>
        <v>0</v>
      </c>
      <c r="S354" s="30" t="e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#DIV/0!</v>
      </c>
    </row>
    <row r="355" spans="1:19" ht="14.25" hidden="1" customHeight="1" x14ac:dyDescent="0.2">
      <c r="A355" s="23" t="s">
        <v>14</v>
      </c>
      <c r="B355" s="26">
        <f>'7.физ-в нацвал'!B355+'8.юрид-в нацвал'!B355+'9.нерез-в нацвал'!B187</f>
        <v>0</v>
      </c>
      <c r="C355" s="28" t="e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#DIV/0!</v>
      </c>
      <c r="D355" s="21">
        <f>'7.физ-в нацвал'!D355+'8.юрид-в нацвал'!D355+'9.нерез-в нацвал'!D187</f>
        <v>0</v>
      </c>
      <c r="E355" s="28" t="e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#DIV/0!</v>
      </c>
      <c r="F355" s="21">
        <f t="shared" si="30"/>
        <v>0</v>
      </c>
      <c r="G355" s="28" t="e">
        <f t="shared" si="31"/>
        <v>#DIV/0!</v>
      </c>
      <c r="H355" s="21">
        <f>'7.физ-в нацвал'!H355+'8.юрид-в нацвал'!H355+'9.нерез-в нацвал'!H187</f>
        <v>0</v>
      </c>
      <c r="I355" s="28" t="e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#DIV/0!</v>
      </c>
      <c r="J355" s="21">
        <f>'7.физ-в нацвал'!J355+'8.юрид-в нацвал'!J355+'9.нерез-в нацвал'!J187</f>
        <v>0</v>
      </c>
      <c r="K355" s="28" t="e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#DIV/0!</v>
      </c>
      <c r="L355" s="21">
        <f>'7.физ-в нацвал'!L355+'8.юрид-в нацвал'!L355+'9.нерез-в нацвал'!L187</f>
        <v>0</v>
      </c>
      <c r="M355" s="28" t="e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#DIV/0!</v>
      </c>
      <c r="N355" s="21">
        <f>'7.физ-в нацвал'!N355+'8.юрид-в нацвал'!N355+'9.нерез-в нацвал'!N187</f>
        <v>0</v>
      </c>
      <c r="O355" s="28" t="e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#DIV/0!</v>
      </c>
      <c r="P355" s="21">
        <f>'7.физ-в нацвал'!P355+'8.юрид-в нацвал'!P355+'9.нерез-в нацвал'!P187</f>
        <v>0</v>
      </c>
      <c r="Q355" s="28" t="e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#DIV/0!</v>
      </c>
      <c r="R355" s="22">
        <f>'7.физ-в нацвал'!R355+'8.юрид-в нацвал'!R355+'9.нерез-в нацвал'!R187</f>
        <v>0</v>
      </c>
      <c r="S355" s="30" t="e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#DIV/0!</v>
      </c>
    </row>
    <row r="356" spans="1:19" ht="14.25" hidden="1" customHeight="1" thickBot="1" x14ac:dyDescent="0.25">
      <c r="A356" s="24" t="s">
        <v>15</v>
      </c>
      <c r="B356" s="27">
        <f>'7.физ-в нацвал'!B356+'8.юрид-в нацвал'!B356+'9.нерез-в нацвал'!B188</f>
        <v>0</v>
      </c>
      <c r="C356" s="29" t="e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#DIV/0!</v>
      </c>
      <c r="D356" s="25">
        <f>'7.физ-в нацвал'!D356+'8.юрид-в нацвал'!D356+'9.нерез-в нацвал'!D188</f>
        <v>0</v>
      </c>
      <c r="E356" s="29" t="e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#DIV/0!</v>
      </c>
      <c r="F356" s="25">
        <f t="shared" ref="F356" si="32">H356+J356+L356+N356+P356+R356</f>
        <v>0</v>
      </c>
      <c r="G356" s="29" t="e">
        <f t="shared" ref="G356" si="33">(H356*I356+J356*K356+L356*M356+N356*O356+P356*Q356+R356*S356)/(H356+J356+L356+N356+P356+R356)</f>
        <v>#DIV/0!</v>
      </c>
      <c r="H356" s="25">
        <f>'7.физ-в нацвал'!H356+'8.юрид-в нацвал'!H356+'9.нерез-в нацвал'!H188</f>
        <v>0</v>
      </c>
      <c r="I356" s="29" t="e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#DIV/0!</v>
      </c>
      <c r="J356" s="25">
        <f>'7.физ-в нацвал'!J356+'8.юрид-в нацвал'!J356+'9.нерез-в нацвал'!J188</f>
        <v>0</v>
      </c>
      <c r="K356" s="29" t="e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#DIV/0!</v>
      </c>
      <c r="L356" s="25">
        <f>'7.физ-в нацвал'!L356+'8.юрид-в нацвал'!L356+'9.нерез-в нацвал'!L188</f>
        <v>0</v>
      </c>
      <c r="M356" s="29" t="e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#DIV/0!</v>
      </c>
      <c r="N356" s="25">
        <f>'7.физ-в нацвал'!N356+'8.юрид-в нацвал'!N356+'9.нерез-в нацвал'!N188</f>
        <v>0</v>
      </c>
      <c r="O356" s="29" t="e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#DIV/0!</v>
      </c>
      <c r="P356" s="25">
        <f>'7.физ-в нацвал'!P356+'8.юрид-в нацвал'!P356+'9.нерез-в нацвал'!P188</f>
        <v>0</v>
      </c>
      <c r="Q356" s="29" t="e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#DIV/0!</v>
      </c>
      <c r="R356" s="25">
        <f>'7.физ-в нацвал'!R356+'8.юрид-в нацвал'!R356+'9.нерез-в нацвал'!R188</f>
        <v>0</v>
      </c>
      <c r="S356" s="29" t="e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#DIV/0!</v>
      </c>
    </row>
    <row r="357" spans="1:19" ht="4.5" customHeight="1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64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  <row r="371" spans="2:3" x14ac:dyDescent="0.2">
      <c r="B371" s="41"/>
      <c r="C37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hidden="1" x14ac:dyDescent="0.2">
      <c r="A354" s="23" t="s">
        <v>9</v>
      </c>
      <c r="B354" s="26">
        <f t="shared" si="105"/>
        <v>0</v>
      </c>
      <c r="C354" s="28" t="e">
        <f t="shared" si="102"/>
        <v>#DIV/0!</v>
      </c>
      <c r="D354" s="21"/>
      <c r="E354" s="28"/>
      <c r="F354" s="21">
        <f t="shared" si="103"/>
        <v>0</v>
      </c>
      <c r="G354" s="28" t="e">
        <f t="shared" si="104"/>
        <v>#DIV/0!</v>
      </c>
      <c r="H354" s="21"/>
      <c r="I354" s="28"/>
      <c r="J354" s="21"/>
      <c r="K354" s="28"/>
      <c r="L354" s="21"/>
      <c r="M354" s="28"/>
      <c r="N354" s="21"/>
      <c r="O354" s="28"/>
      <c r="P354" s="21"/>
      <c r="Q354" s="28"/>
      <c r="R354" s="22"/>
      <c r="S354" s="30"/>
    </row>
    <row r="355" spans="1:19" hidden="1" x14ac:dyDescent="0.2">
      <c r="A355" s="23" t="s">
        <v>14</v>
      </c>
      <c r="B355" s="26">
        <f t="shared" si="105"/>
        <v>0</v>
      </c>
      <c r="C355" s="28" t="e">
        <f t="shared" si="102"/>
        <v>#DIV/0!</v>
      </c>
      <c r="D355" s="21"/>
      <c r="E355" s="28"/>
      <c r="F355" s="21">
        <f t="shared" si="103"/>
        <v>0</v>
      </c>
      <c r="G355" s="28" t="e">
        <f t="shared" si="104"/>
        <v>#DIV/0!</v>
      </c>
      <c r="H355" s="21"/>
      <c r="I355" s="28"/>
      <c r="J355" s="21"/>
      <c r="K355" s="28"/>
      <c r="L355" s="21"/>
      <c r="M355" s="28"/>
      <c r="N355" s="21"/>
      <c r="O355" s="28"/>
      <c r="P355" s="21"/>
      <c r="Q355" s="28"/>
      <c r="R355" s="22"/>
      <c r="S355" s="30"/>
    </row>
    <row r="356" spans="1:19" ht="13.5" hidden="1" thickBot="1" x14ac:dyDescent="0.25">
      <c r="A356" s="24" t="s">
        <v>15</v>
      </c>
      <c r="B356" s="27">
        <f t="shared" si="105"/>
        <v>0</v>
      </c>
      <c r="C356" s="29" t="e">
        <f t="shared" ref="C356" si="106">(D356*E356+H356*I356+J356*K356+L356*M356+N356*O356+P356*Q356+R356*S356)/(D356+H356+J356+L356+N356+P356+R356)</f>
        <v>#DIV/0!</v>
      </c>
      <c r="D356" s="25"/>
      <c r="E356" s="29"/>
      <c r="F356" s="25">
        <f t="shared" ref="F356" si="107">H356+J356+L356+N356+P356+R356</f>
        <v>0</v>
      </c>
      <c r="G356" s="29" t="e">
        <f t="shared" ref="G356" si="108">(H356*I356+J356*K356+L356*M356+N356*O356+P356*Q356+R356*S356)/(H356+J356+L356+N356+P356+R356)</f>
        <v>#DIV/0!</v>
      </c>
      <c r="H356" s="25"/>
      <c r="I356" s="29"/>
      <c r="J356" s="25"/>
      <c r="K356" s="29"/>
      <c r="L356" s="25"/>
      <c r="M356" s="29"/>
      <c r="N356" s="25"/>
      <c r="O356" s="29"/>
      <c r="P356" s="25"/>
      <c r="Q356" s="29"/>
      <c r="R356" s="25"/>
      <c r="S356" s="29"/>
    </row>
    <row r="358" spans="1:19" x14ac:dyDescent="0.2">
      <c r="B358" s="41"/>
      <c r="C358" s="41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3.7445860020565132</v>
      </c>
      <c r="D334" s="21">
        <v>7507578.75</v>
      </c>
      <c r="E334" s="28">
        <v>1.2530825220314901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11918199.849999998</v>
      </c>
      <c r="C336" s="28">
        <f t="shared" ref="C336" si="69">(D336*E336+H336*I336+J336*K336+L336*M336+N336*O336+P336*Q336+R336*S336)/(D336+H336+J336+L336+N336+P336+R336)</f>
        <v>4.2649719303372908</v>
      </c>
      <c r="D336" s="21">
        <v>8546382.1400000006</v>
      </c>
      <c r="E336" s="28">
        <v>1.1670563082263499</v>
      </c>
      <c r="F336" s="21">
        <f t="shared" ref="F336" si="70">H336+J336+L336+N336+P336+R336</f>
        <v>3371817.71</v>
      </c>
      <c r="G336" s="28">
        <f t="shared" ref="G336" si="71">(H336*I336+J336*K336+L336*M336+N336*O336+P336*Q336+R336*S336)/(H336+J336+L336+N336+P336+R336)</f>
        <v>12.117107787360215</v>
      </c>
      <c r="H336" s="21">
        <v>163378.12</v>
      </c>
      <c r="I336" s="28">
        <v>0.86102193488332512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hidden="1" customHeight="1" x14ac:dyDescent="0.2">
      <c r="A354" s="23" t="s">
        <v>9</v>
      </c>
      <c r="B354" s="26">
        <f t="shared" si="100"/>
        <v>0</v>
      </c>
      <c r="C354" s="28" t="e">
        <f t="shared" si="101"/>
        <v>#DIV/0!</v>
      </c>
      <c r="D354" s="21"/>
      <c r="E354" s="28"/>
      <c r="F354" s="21">
        <f t="shared" si="102"/>
        <v>0</v>
      </c>
      <c r="G354" s="28" t="e">
        <f t="shared" si="103"/>
        <v>#DIV/0!</v>
      </c>
      <c r="H354" s="21"/>
      <c r="I354" s="28"/>
      <c r="J354" s="21"/>
      <c r="K354" s="28"/>
      <c r="L354" s="21"/>
      <c r="M354" s="28"/>
      <c r="N354" s="21"/>
      <c r="O354" s="28"/>
      <c r="P354" s="21"/>
      <c r="Q354" s="28"/>
      <c r="R354" s="22"/>
      <c r="S354" s="30"/>
    </row>
    <row r="355" spans="1:19" ht="14.25" hidden="1" customHeight="1" x14ac:dyDescent="0.2">
      <c r="A355" s="23" t="s">
        <v>14</v>
      </c>
      <c r="B355" s="26">
        <f t="shared" si="100"/>
        <v>0</v>
      </c>
      <c r="C355" s="28" t="e">
        <f t="shared" si="101"/>
        <v>#DIV/0!</v>
      </c>
      <c r="D355" s="21"/>
      <c r="E355" s="28"/>
      <c r="F355" s="21">
        <f t="shared" si="102"/>
        <v>0</v>
      </c>
      <c r="G355" s="28" t="e">
        <f t="shared" si="103"/>
        <v>#DIV/0!</v>
      </c>
      <c r="H355" s="21"/>
      <c r="I355" s="28"/>
      <c r="J355" s="21"/>
      <c r="K355" s="28"/>
      <c r="L355" s="21"/>
      <c r="M355" s="28"/>
      <c r="N355" s="21"/>
      <c r="O355" s="28"/>
      <c r="P355" s="21"/>
      <c r="Q355" s="28"/>
      <c r="R355" s="22"/>
      <c r="S355" s="30"/>
    </row>
    <row r="356" spans="1:19" ht="14.25" hidden="1" customHeight="1" thickBot="1" x14ac:dyDescent="0.25">
      <c r="A356" s="24" t="s">
        <v>15</v>
      </c>
      <c r="B356" s="27">
        <f t="shared" ref="B356" si="104">D356+H356+J356+L356+N356+P356+R356</f>
        <v>0</v>
      </c>
      <c r="C356" s="29" t="e">
        <f t="shared" ref="C356" si="105">(D356*E356+H356*I356+J356*K356+L356*M356+N356*O356+P356*Q356+R356*S356)/(D356+H356+J356+L356+N356+P356+R356)</f>
        <v>#DIV/0!</v>
      </c>
      <c r="D356" s="25"/>
      <c r="E356" s="29"/>
      <c r="F356" s="25">
        <f t="shared" ref="F356" si="106">H356+J356+L356+N356+P356+R356</f>
        <v>0</v>
      </c>
      <c r="G356" s="29" t="e">
        <f t="shared" ref="G356" si="107">(H356*I356+J356*K356+L356*M356+N356*O356+P356*Q356+R356*S356)/(H356+J356+L356+N356+P356+R356)</f>
        <v>#DIV/0!</v>
      </c>
      <c r="H356" s="25"/>
      <c r="I356" s="29"/>
      <c r="J356" s="25"/>
      <c r="K356" s="29"/>
      <c r="L356" s="25"/>
      <c r="M356" s="29"/>
      <c r="N356" s="25"/>
      <c r="O356" s="29"/>
      <c r="P356" s="25"/>
      <c r="Q356" s="29"/>
      <c r="R356" s="25"/>
      <c r="S356" s="29"/>
    </row>
    <row r="357" spans="1:19" ht="5.25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65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hidden="1" x14ac:dyDescent="0.2">
      <c r="A186" s="23" t="s">
        <v>9</v>
      </c>
      <c r="B186" s="26">
        <f t="shared" si="94"/>
        <v>0</v>
      </c>
      <c r="C186" s="28" t="e">
        <f t="shared" si="95"/>
        <v>#DIV/0!</v>
      </c>
      <c r="D186" s="21"/>
      <c r="E186" s="28"/>
      <c r="F186" s="21">
        <f t="shared" si="96"/>
        <v>0</v>
      </c>
      <c r="G186" s="28" t="e">
        <f t="shared" si="97"/>
        <v>#DIV/0!</v>
      </c>
      <c r="H186" s="21"/>
      <c r="I186" s="28"/>
      <c r="J186" s="21"/>
      <c r="K186" s="28"/>
      <c r="L186" s="21"/>
      <c r="M186" s="28"/>
      <c r="N186" s="21"/>
      <c r="O186" s="28"/>
      <c r="P186" s="21"/>
      <c r="Q186" s="28"/>
      <c r="R186" s="22"/>
      <c r="S186" s="30"/>
    </row>
    <row r="187" spans="1:19" hidden="1" x14ac:dyDescent="0.2">
      <c r="A187" s="23" t="s">
        <v>14</v>
      </c>
      <c r="B187" s="26">
        <f t="shared" si="94"/>
        <v>0</v>
      </c>
      <c r="C187" s="28" t="e">
        <f t="shared" si="95"/>
        <v>#DIV/0!</v>
      </c>
      <c r="D187" s="21"/>
      <c r="E187" s="28"/>
      <c r="F187" s="21">
        <f t="shared" si="96"/>
        <v>0</v>
      </c>
      <c r="G187" s="28" t="e">
        <f t="shared" si="97"/>
        <v>#DIV/0!</v>
      </c>
      <c r="H187" s="21"/>
      <c r="I187" s="28"/>
      <c r="J187" s="21"/>
      <c r="K187" s="28"/>
      <c r="L187" s="21"/>
      <c r="M187" s="28"/>
      <c r="N187" s="21"/>
      <c r="O187" s="28"/>
      <c r="P187" s="21"/>
      <c r="Q187" s="28"/>
      <c r="R187" s="22"/>
      <c r="S187" s="30"/>
    </row>
    <row r="188" spans="1:19" ht="13.5" hidden="1" thickBot="1" x14ac:dyDescent="0.25">
      <c r="A188" s="24" t="s">
        <v>15</v>
      </c>
      <c r="B188" s="27">
        <f t="shared" ref="B188" si="98">D188+H188+J188+L188+N188+P188+R188</f>
        <v>0</v>
      </c>
      <c r="C188" s="29" t="e">
        <f t="shared" ref="C188" si="99">(D188*E188+H188*I188+J188*K188+L188*M188+N188*O188+P188*Q188+R188*S188)/(D188+H188+J188+L188+N188+P188+R188)</f>
        <v>#DIV/0!</v>
      </c>
      <c r="D188" s="25"/>
      <c r="E188" s="29"/>
      <c r="F188" s="25">
        <f t="shared" ref="F188" si="100">H188+J188+L188+N188+P188+R188</f>
        <v>0</v>
      </c>
      <c r="G188" s="29" t="e">
        <f t="shared" ref="G188" si="101">(H188*I188+J188*K188+L188*M188+N188*O188+P188*Q188+R188*S188)/(H188+J188+L188+N188+P188+R188)</f>
        <v>#DIV/0!</v>
      </c>
      <c r="H188" s="25"/>
      <c r="I188" s="29"/>
      <c r="J188" s="25"/>
      <c r="K188" s="29"/>
      <c r="L188" s="25"/>
      <c r="M188" s="29"/>
      <c r="N188" s="25"/>
      <c r="O188" s="29"/>
      <c r="P188" s="25"/>
      <c r="Q188" s="29"/>
      <c r="R188" s="25"/>
      <c r="S188" s="29"/>
    </row>
    <row r="191" spans="1:19" x14ac:dyDescent="0.2">
      <c r="B191" s="41"/>
      <c r="C191" s="41"/>
    </row>
    <row r="192" spans="1:19" x14ac:dyDescent="0.2">
      <c r="B192" s="41"/>
      <c r="C192" s="41"/>
    </row>
    <row r="193" spans="2:3" x14ac:dyDescent="0.2">
      <c r="B193" s="41"/>
      <c r="C193" s="41"/>
    </row>
    <row r="194" spans="2:3" x14ac:dyDescent="0.2">
      <c r="B194" s="41"/>
      <c r="C194" s="41"/>
    </row>
    <row r="195" spans="2:3" x14ac:dyDescent="0.2">
      <c r="B195" s="41"/>
      <c r="C195" s="41"/>
    </row>
    <row r="196" spans="2:3" x14ac:dyDescent="0.2">
      <c r="B196" s="41"/>
      <c r="C196" s="41"/>
    </row>
    <row r="197" spans="2:3" x14ac:dyDescent="0.2">
      <c r="B197" s="41"/>
      <c r="C197" s="41"/>
    </row>
    <row r="198" spans="2:3" x14ac:dyDescent="0.2">
      <c r="B198" s="41"/>
      <c r="C198" s="41"/>
    </row>
    <row r="199" spans="2:3" x14ac:dyDescent="0.2">
      <c r="B199" s="41"/>
      <c r="C199" s="41"/>
    </row>
    <row r="200" spans="2:3" x14ac:dyDescent="0.2">
      <c r="B200" s="41"/>
      <c r="C20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hidden="1" customHeight="1" x14ac:dyDescent="0.2">
      <c r="A354" s="23" t="s">
        <v>9</v>
      </c>
      <c r="B354" s="26">
        <f>'11.физ-в инвал'!B354+'12.юрид-в инвал'!B354+'13.нерез-в инвал'!B186</f>
        <v>0</v>
      </c>
      <c r="C354" s="28" t="e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#DIV/0!</v>
      </c>
      <c r="D354" s="21">
        <f>'11.физ-в инвал'!D354+'12.юрид-в инвал'!D354+'13.нерез-в инвал'!D186</f>
        <v>0</v>
      </c>
      <c r="E354" s="28" t="e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#DIV/0!</v>
      </c>
      <c r="F354" s="21">
        <f t="shared" si="30"/>
        <v>0</v>
      </c>
      <c r="G354" s="28" t="e">
        <f t="shared" si="31"/>
        <v>#DIV/0!</v>
      </c>
      <c r="H354" s="21">
        <f>'11.физ-в инвал'!H354+'12.юрид-в инвал'!H354+'13.нерез-в инвал'!H186</f>
        <v>0</v>
      </c>
      <c r="I354" s="28" t="e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#DIV/0!</v>
      </c>
      <c r="J354" s="21">
        <f>'11.физ-в инвал'!J354+'12.юрид-в инвал'!J354+'13.нерез-в инвал'!J186</f>
        <v>0</v>
      </c>
      <c r="K354" s="28" t="e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#DIV/0!</v>
      </c>
      <c r="L354" s="21">
        <f>'11.физ-в инвал'!L354+'12.юрид-в инвал'!L354+'13.нерез-в инвал'!L186</f>
        <v>0</v>
      </c>
      <c r="M354" s="28" t="e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#DIV/0!</v>
      </c>
      <c r="N354" s="21">
        <f>'11.физ-в инвал'!N354+'12.юрид-в инвал'!N354+'13.нерез-в инвал'!N186</f>
        <v>0</v>
      </c>
      <c r="O354" s="28" t="e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#DIV/0!</v>
      </c>
      <c r="P354" s="21">
        <f>'11.физ-в инвал'!P354+'12.юрид-в инвал'!P354+'13.нерез-в инвал'!P186</f>
        <v>0</v>
      </c>
      <c r="Q354" s="28" t="e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#DIV/0!</v>
      </c>
      <c r="R354" s="22">
        <f>'11.физ-в инвал'!R354+'12.юрид-в инвал'!R354+'13.нерез-в инвал'!R186</f>
        <v>0</v>
      </c>
      <c r="S354" s="30" t="e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#DIV/0!</v>
      </c>
    </row>
    <row r="355" spans="1:19" ht="15" hidden="1" customHeight="1" x14ac:dyDescent="0.2">
      <c r="A355" s="23" t="s">
        <v>14</v>
      </c>
      <c r="B355" s="26">
        <f>'11.физ-в инвал'!B355+'12.юрид-в инвал'!B355+'13.нерез-в инвал'!B187</f>
        <v>0</v>
      </c>
      <c r="C355" s="28" t="e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#DIV/0!</v>
      </c>
      <c r="D355" s="21">
        <f>'11.физ-в инвал'!D355+'12.юрид-в инвал'!D355+'13.нерез-в инвал'!D187</f>
        <v>0</v>
      </c>
      <c r="E355" s="28" t="e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#DIV/0!</v>
      </c>
      <c r="F355" s="21">
        <f t="shared" si="30"/>
        <v>0</v>
      </c>
      <c r="G355" s="28" t="e">
        <f t="shared" si="31"/>
        <v>#DIV/0!</v>
      </c>
      <c r="H355" s="21">
        <f>'11.физ-в инвал'!H355+'12.юрид-в инвал'!H355+'13.нерез-в инвал'!H187</f>
        <v>0</v>
      </c>
      <c r="I355" s="28" t="e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#DIV/0!</v>
      </c>
      <c r="J355" s="21">
        <f>'11.физ-в инвал'!J355+'12.юрид-в инвал'!J355+'13.нерез-в инвал'!J187</f>
        <v>0</v>
      </c>
      <c r="K355" s="28" t="e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#DIV/0!</v>
      </c>
      <c r="L355" s="21">
        <f>'11.физ-в инвал'!L355+'12.юрид-в инвал'!L355+'13.нерез-в инвал'!L187</f>
        <v>0</v>
      </c>
      <c r="M355" s="28" t="e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#DIV/0!</v>
      </c>
      <c r="N355" s="21">
        <f>'11.физ-в инвал'!N355+'12.юрид-в инвал'!N355+'13.нерез-в инвал'!N187</f>
        <v>0</v>
      </c>
      <c r="O355" s="28" t="e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#DIV/0!</v>
      </c>
      <c r="P355" s="21">
        <f>'11.физ-в инвал'!P355+'12.юрид-в инвал'!P355+'13.нерез-в инвал'!P187</f>
        <v>0</v>
      </c>
      <c r="Q355" s="28" t="e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#DIV/0!</v>
      </c>
      <c r="R355" s="22">
        <f>'11.физ-в инвал'!R355+'12.юрид-в инвал'!R355+'13.нерез-в инвал'!R187</f>
        <v>0</v>
      </c>
      <c r="S355" s="30" t="e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#DIV/0!</v>
      </c>
    </row>
    <row r="356" spans="1:19" ht="15" hidden="1" customHeight="1" thickBot="1" x14ac:dyDescent="0.25">
      <c r="A356" s="24" t="s">
        <v>15</v>
      </c>
      <c r="B356" s="27">
        <f>'11.физ-в инвал'!B356+'12.юрид-в инвал'!B356+'13.нерез-в инвал'!B188</f>
        <v>0</v>
      </c>
      <c r="C356" s="29" t="e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#DIV/0!</v>
      </c>
      <c r="D356" s="25">
        <f>'11.физ-в инвал'!D356+'12.юрид-в инвал'!D356+'13.нерез-в инвал'!D188</f>
        <v>0</v>
      </c>
      <c r="E356" s="29" t="e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#DIV/0!</v>
      </c>
      <c r="F356" s="25">
        <f t="shared" ref="F356" si="32">H356+J356+L356+N356+P356+R356</f>
        <v>0</v>
      </c>
      <c r="G356" s="29" t="e">
        <f t="shared" ref="G356" si="33">(H356*I356+J356*K356+L356*M356+N356*O356+P356*Q356+R356*S356)/(H356+J356+L356+N356+P356+R356)</f>
        <v>#DIV/0!</v>
      </c>
      <c r="H356" s="25">
        <f>'11.физ-в инвал'!H356+'12.юрид-в инвал'!H356+'13.нерез-в инвал'!H188</f>
        <v>0</v>
      </c>
      <c r="I356" s="29" t="e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#DIV/0!</v>
      </c>
      <c r="J356" s="25">
        <f>'11.физ-в инвал'!J356+'12.юрид-в инвал'!J356+'13.нерез-в инвал'!J188</f>
        <v>0</v>
      </c>
      <c r="K356" s="29" t="e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#DIV/0!</v>
      </c>
      <c r="L356" s="25">
        <f>'11.физ-в инвал'!L356+'12.юрид-в инвал'!L356+'13.нерез-в инвал'!L188</f>
        <v>0</v>
      </c>
      <c r="M356" s="29" t="e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#DIV/0!</v>
      </c>
      <c r="N356" s="25">
        <f>'11.физ-в инвал'!N356+'12.юрид-в инвал'!N356+'13.нерез-в инвал'!N188</f>
        <v>0</v>
      </c>
      <c r="O356" s="29" t="e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#DIV/0!</v>
      </c>
      <c r="P356" s="25">
        <f>'11.физ-в инвал'!P356+'12.юрид-в инвал'!P356+'13.нерез-в инвал'!P188</f>
        <v>0</v>
      </c>
      <c r="Q356" s="29" t="e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#DIV/0!</v>
      </c>
      <c r="R356" s="25">
        <f>'11.физ-в инвал'!R356+'12.юрид-в инвал'!R356+'13.нерез-в инвал'!R188</f>
        <v>0</v>
      </c>
      <c r="S356" s="29" t="e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#DIV/0!</v>
      </c>
    </row>
    <row r="357" spans="1:19" ht="5.0999999999999996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64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hidden="1" customHeight="1" x14ac:dyDescent="0.2">
      <c r="A354" s="23" t="s">
        <v>9</v>
      </c>
      <c r="B354" s="26">
        <f t="shared" si="100"/>
        <v>0</v>
      </c>
      <c r="C354" s="28" t="e">
        <f t="shared" si="101"/>
        <v>#DIV/0!</v>
      </c>
      <c r="D354" s="21"/>
      <c r="E354" s="28"/>
      <c r="F354" s="21">
        <f t="shared" si="102"/>
        <v>0</v>
      </c>
      <c r="G354" s="28" t="e">
        <f t="shared" si="103"/>
        <v>#DIV/0!</v>
      </c>
      <c r="H354" s="21"/>
      <c r="I354" s="28"/>
      <c r="J354" s="21"/>
      <c r="K354" s="28"/>
      <c r="L354" s="21"/>
      <c r="M354" s="28"/>
      <c r="N354" s="21"/>
      <c r="O354" s="28"/>
      <c r="P354" s="21"/>
      <c r="Q354" s="28"/>
      <c r="R354" s="22"/>
      <c r="S354" s="30"/>
    </row>
    <row r="355" spans="1:19" ht="14.25" hidden="1" customHeight="1" x14ac:dyDescent="0.2">
      <c r="A355" s="23" t="s">
        <v>14</v>
      </c>
      <c r="B355" s="26">
        <f t="shared" si="100"/>
        <v>0</v>
      </c>
      <c r="C355" s="28" t="e">
        <f t="shared" si="101"/>
        <v>#DIV/0!</v>
      </c>
      <c r="D355" s="21"/>
      <c r="E355" s="28"/>
      <c r="F355" s="21">
        <f t="shared" si="102"/>
        <v>0</v>
      </c>
      <c r="G355" s="28" t="e">
        <f t="shared" si="103"/>
        <v>#DIV/0!</v>
      </c>
      <c r="H355" s="21"/>
      <c r="I355" s="28"/>
      <c r="J355" s="21"/>
      <c r="K355" s="28"/>
      <c r="L355" s="21"/>
      <c r="M355" s="28"/>
      <c r="N355" s="21"/>
      <c r="O355" s="28"/>
      <c r="P355" s="21"/>
      <c r="Q355" s="28"/>
      <c r="R355" s="22"/>
      <c r="S355" s="30"/>
    </row>
    <row r="356" spans="1:19" ht="14.25" hidden="1" customHeight="1" thickBot="1" x14ac:dyDescent="0.25">
      <c r="A356" s="24" t="s">
        <v>15</v>
      </c>
      <c r="B356" s="27">
        <f t="shared" ref="B356" si="104">D356+H356+J356+L356+N356+P356+R356</f>
        <v>0</v>
      </c>
      <c r="C356" s="29" t="e">
        <f t="shared" ref="C356" si="105">(D356*E356+H356*I356+J356*K356+L356*M356+N356*O356+P356*Q356+R356*S356)/(D356+H356+J356+L356+N356+P356+R356)</f>
        <v>#DIV/0!</v>
      </c>
      <c r="D356" s="25"/>
      <c r="E356" s="29"/>
      <c r="F356" s="25">
        <f t="shared" ref="F356" si="106">H356+J356+L356+N356+P356+R356</f>
        <v>0</v>
      </c>
      <c r="G356" s="29" t="e">
        <f t="shared" ref="G356" si="107">(H356*I356+J356*K356+L356*M356+N356*O356+P356*Q356+R356*S356)/(H356+J356+L356+N356+P356+R356)</f>
        <v>#DIV/0!</v>
      </c>
      <c r="H356" s="25"/>
      <c r="I356" s="29"/>
      <c r="J356" s="25"/>
      <c r="K356" s="29"/>
      <c r="L356" s="25"/>
      <c r="M356" s="29"/>
      <c r="N356" s="25"/>
      <c r="O356" s="29"/>
      <c r="P356" s="25"/>
      <c r="Q356" s="29"/>
      <c r="R356" s="25"/>
      <c r="S356" s="29"/>
    </row>
    <row r="358" spans="1:19" x14ac:dyDescent="0.2">
      <c r="B358" s="41"/>
      <c r="C358" s="41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hidden="1" customHeight="1" x14ac:dyDescent="0.2">
      <c r="A354" s="23" t="s">
        <v>9</v>
      </c>
      <c r="B354" s="26">
        <f t="shared" si="102"/>
        <v>0</v>
      </c>
      <c r="C354" s="28" t="e">
        <f t="shared" si="103"/>
        <v>#DIV/0!</v>
      </c>
      <c r="D354" s="21"/>
      <c r="E354" s="28"/>
      <c r="F354" s="21">
        <f t="shared" si="104"/>
        <v>0</v>
      </c>
      <c r="G354" s="28" t="e">
        <f t="shared" si="105"/>
        <v>#DIV/0!</v>
      </c>
      <c r="H354" s="21"/>
      <c r="I354" s="28"/>
      <c r="J354" s="21"/>
      <c r="K354" s="28"/>
      <c r="L354" s="21"/>
      <c r="M354" s="28"/>
      <c r="N354" s="21"/>
      <c r="O354" s="28"/>
      <c r="P354" s="21"/>
      <c r="Q354" s="28"/>
      <c r="R354" s="22"/>
      <c r="S354" s="30"/>
    </row>
    <row r="355" spans="1:19" ht="14.25" hidden="1" customHeight="1" x14ac:dyDescent="0.2">
      <c r="A355" s="23" t="s">
        <v>14</v>
      </c>
      <c r="B355" s="26">
        <f t="shared" si="102"/>
        <v>0</v>
      </c>
      <c r="C355" s="28" t="e">
        <f t="shared" si="103"/>
        <v>#DIV/0!</v>
      </c>
      <c r="D355" s="21"/>
      <c r="E355" s="28"/>
      <c r="F355" s="21">
        <f t="shared" si="104"/>
        <v>0</v>
      </c>
      <c r="G355" s="28" t="e">
        <f t="shared" si="105"/>
        <v>#DIV/0!</v>
      </c>
      <c r="H355" s="21"/>
      <c r="I355" s="28"/>
      <c r="J355" s="21"/>
      <c r="K355" s="28"/>
      <c r="L355" s="21"/>
      <c r="M355" s="28"/>
      <c r="N355" s="21"/>
      <c r="O355" s="28"/>
      <c r="P355" s="21"/>
      <c r="Q355" s="28"/>
      <c r="R355" s="22"/>
      <c r="S355" s="30"/>
    </row>
    <row r="356" spans="1:19" ht="14.25" hidden="1" customHeight="1" thickBot="1" x14ac:dyDescent="0.25">
      <c r="A356" s="24" t="s">
        <v>15</v>
      </c>
      <c r="B356" s="27">
        <f t="shared" ref="B356" si="106">D356+H356+J356+L356+N356+P356+R356</f>
        <v>0</v>
      </c>
      <c r="C356" s="29" t="e">
        <f t="shared" ref="C356" si="107">(D356*E356+H356*I356+J356*K356+L356*M356+N356*O356+P356*Q356+R356*S356)/(D356+H356+J356+L356+N356+P356+R356)</f>
        <v>#DIV/0!</v>
      </c>
      <c r="D356" s="25"/>
      <c r="E356" s="29"/>
      <c r="F356" s="25">
        <f t="shared" ref="F356" si="108">H356+J356+L356+N356+P356+R356</f>
        <v>0</v>
      </c>
      <c r="G356" s="29" t="e">
        <f t="shared" ref="G356" si="109">(H356*I356+J356*K356+L356*M356+N356*O356+P356*Q356+R356*S356)/(H356+J356+L356+N356+P356+R356)</f>
        <v>#DIV/0!</v>
      </c>
      <c r="H356" s="25"/>
      <c r="I356" s="29"/>
      <c r="J356" s="25"/>
      <c r="K356" s="29"/>
      <c r="L356" s="25"/>
      <c r="M356" s="29"/>
      <c r="N356" s="25"/>
      <c r="O356" s="29"/>
      <c r="P356" s="25"/>
      <c r="Q356" s="29"/>
      <c r="R356" s="25"/>
      <c r="S356" s="29"/>
    </row>
    <row r="357" spans="1:19" ht="5.0999999999999996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">
      <c r="A358" s="9" t="s">
        <v>65</v>
      </c>
      <c r="L358" s="8"/>
      <c r="M358" s="8"/>
      <c r="N358" s="8"/>
      <c r="O358" s="8"/>
      <c r="P358" s="8"/>
      <c r="Q358" s="8"/>
      <c r="R358" s="8"/>
      <c r="S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zoomScale="75" zoomScaleNormal="75" workbookViewId="0">
      <pane xSplit="1" ySplit="8" topLeftCell="B153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hidden="1" x14ac:dyDescent="0.2">
      <c r="A186" s="23" t="s">
        <v>9</v>
      </c>
      <c r="B186" s="26">
        <f t="shared" si="97"/>
        <v>0</v>
      </c>
      <c r="C186" s="28" t="e">
        <f t="shared" si="94"/>
        <v>#DIV/0!</v>
      </c>
      <c r="D186" s="21"/>
      <c r="E186" s="28"/>
      <c r="F186" s="21">
        <f t="shared" si="95"/>
        <v>0</v>
      </c>
      <c r="G186" s="28" t="e">
        <f t="shared" si="96"/>
        <v>#DIV/0!</v>
      </c>
      <c r="H186" s="21"/>
      <c r="I186" s="28"/>
      <c r="J186" s="21"/>
      <c r="K186" s="28"/>
      <c r="L186" s="21"/>
      <c r="M186" s="28"/>
      <c r="N186" s="21"/>
      <c r="O186" s="28"/>
      <c r="P186" s="21"/>
      <c r="Q186" s="28"/>
      <c r="R186" s="22"/>
      <c r="S186" s="30"/>
    </row>
    <row r="187" spans="1:19" hidden="1" x14ac:dyDescent="0.2">
      <c r="A187" s="23" t="s">
        <v>14</v>
      </c>
      <c r="B187" s="26">
        <f t="shared" si="97"/>
        <v>0</v>
      </c>
      <c r="C187" s="28" t="e">
        <f t="shared" si="94"/>
        <v>#DIV/0!</v>
      </c>
      <c r="D187" s="21"/>
      <c r="E187" s="28"/>
      <c r="F187" s="21">
        <f t="shared" si="95"/>
        <v>0</v>
      </c>
      <c r="G187" s="28" t="e">
        <f t="shared" si="96"/>
        <v>#DIV/0!</v>
      </c>
      <c r="H187" s="21"/>
      <c r="I187" s="28"/>
      <c r="J187" s="21"/>
      <c r="K187" s="28"/>
      <c r="L187" s="21"/>
      <c r="M187" s="28"/>
      <c r="N187" s="21"/>
      <c r="O187" s="28"/>
      <c r="P187" s="21"/>
      <c r="Q187" s="28"/>
      <c r="R187" s="22"/>
      <c r="S187" s="30"/>
    </row>
    <row r="188" spans="1:19" ht="13.5" hidden="1" thickBot="1" x14ac:dyDescent="0.25">
      <c r="A188" s="24" t="s">
        <v>15</v>
      </c>
      <c r="B188" s="27">
        <f t="shared" si="97"/>
        <v>0</v>
      </c>
      <c r="C188" s="29" t="e">
        <f t="shared" ref="C188" si="98">(D188*E188+H188*I188+J188*K188+L188*M188+N188*O188+P188*Q188+R188*S188)/(D188+H188+J188+L188+N188+P188+R188)</f>
        <v>#DIV/0!</v>
      </c>
      <c r="D188" s="25"/>
      <c r="E188" s="29"/>
      <c r="F188" s="25">
        <f t="shared" ref="F188" si="99">H188+J188+L188+N188+P188+R188</f>
        <v>0</v>
      </c>
      <c r="G188" s="29" t="e">
        <f t="shared" ref="G188" si="100">(H188*I188+J188*K188+L188*M188+N188*O188+P188*Q188+R188*S188)/(H188+J188+L188+N188+P188+R188)</f>
        <v>#DIV/0!</v>
      </c>
      <c r="H188" s="25"/>
      <c r="I188" s="29"/>
      <c r="J188" s="25"/>
      <c r="K188" s="29"/>
      <c r="L188" s="25"/>
      <c r="M188" s="29"/>
      <c r="N188" s="25"/>
      <c r="O188" s="29"/>
      <c r="P188" s="25"/>
      <c r="Q188" s="29"/>
      <c r="R188" s="25"/>
      <c r="S188" s="29"/>
    </row>
    <row r="192" spans="1:19" x14ac:dyDescent="0.2">
      <c r="B192" s="41"/>
      <c r="C192" s="41"/>
    </row>
    <row r="193" spans="2:3" x14ac:dyDescent="0.2">
      <c r="B193" s="41"/>
      <c r="C193" s="41"/>
    </row>
    <row r="194" spans="2:3" x14ac:dyDescent="0.2">
      <c r="B194" s="41"/>
      <c r="C194" s="41"/>
    </row>
    <row r="195" spans="2:3" x14ac:dyDescent="0.2">
      <c r="B195" s="41"/>
      <c r="C195" s="41"/>
    </row>
    <row r="196" spans="2:3" x14ac:dyDescent="0.2">
      <c r="B196" s="41"/>
      <c r="C196" s="41"/>
    </row>
    <row r="197" spans="2:3" x14ac:dyDescent="0.2">
      <c r="B197" s="41"/>
      <c r="C197" s="41"/>
    </row>
    <row r="198" spans="2:3" x14ac:dyDescent="0.2">
      <c r="B198" s="41"/>
      <c r="C198" s="41"/>
    </row>
    <row r="199" spans="2:3" x14ac:dyDescent="0.2">
      <c r="B199" s="41"/>
      <c r="C199" s="41"/>
    </row>
    <row r="200" spans="2:3" x14ac:dyDescent="0.2">
      <c r="B200" s="41"/>
      <c r="C200" s="41"/>
    </row>
    <row r="201" spans="2:3" x14ac:dyDescent="0.2">
      <c r="B201" s="41"/>
      <c r="C201" s="41"/>
    </row>
    <row r="202" spans="2:3" x14ac:dyDescent="0.2">
      <c r="B202" s="41"/>
      <c r="C202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2024-10-25T10:38:56Z</dcterms:modified>
</cp:coreProperties>
</file>